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'BS'!$A$1:$D$52</definedName>
    <definedName name="_xlnm.Print_Area" localSheetId="3">'Cashflow '!$A$1:$E$75</definedName>
  </definedNames>
  <calcPr fullCalcOnLoad="1"/>
</workbook>
</file>

<file path=xl/sharedStrings.xml><?xml version="1.0" encoding="utf-8"?>
<sst xmlns="http://schemas.openxmlformats.org/spreadsheetml/2006/main" count="179" uniqueCount="132">
  <si>
    <t>(Incorporated in Malaysia)</t>
  </si>
  <si>
    <t>Revenue</t>
  </si>
  <si>
    <t>NA</t>
  </si>
  <si>
    <t>Profit from operations</t>
  </si>
  <si>
    <t>Finance costs</t>
  </si>
  <si>
    <t>Net profit for the period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</si>
  <si>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</si>
  <si>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</si>
  <si>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</si>
  <si>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</si>
  <si>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</si>
  <si>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</si>
  <si>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</si>
  <si>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</si>
  <si>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</si>
  <si>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</si>
  <si>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</si>
  <si>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</si>
  <si>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</si>
  <si>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</si>
  <si>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(Increase)/Decrease in:</t>
  </si>
  <si>
    <t>Cash Flows From Investing Activities</t>
  </si>
  <si>
    <t>Net Cash From Investing Activities</t>
  </si>
  <si>
    <t>Cash Flow From Financing Activity</t>
  </si>
  <si>
    <t>NET INCREASE IN CASH AND CASH EQUIVALENTS</t>
  </si>
  <si>
    <t>Distributable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</si>
  <si>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</si>
  <si>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</si>
  <si>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</si>
  <si>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</si>
  <si>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</si>
  <si>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</si>
  <si>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 xml:space="preserve">Cumulative </t>
  </si>
  <si>
    <t>Cumulative</t>
  </si>
  <si>
    <t>Operating expenses</t>
  </si>
  <si>
    <t>Profit before taxation</t>
  </si>
  <si>
    <t>As at</t>
  </si>
  <si>
    <t>CURRENT ASSETS</t>
  </si>
  <si>
    <t>Less : CURRENT LIABILITIES</t>
  </si>
  <si>
    <t>Fixed deposits with licensed banks</t>
  </si>
  <si>
    <t>Cash and bank balances</t>
  </si>
  <si>
    <t>Financed by:</t>
  </si>
  <si>
    <t>SHARE CAPITAL</t>
  </si>
  <si>
    <t>RETAINED EARNINGS</t>
  </si>
  <si>
    <t>LONG TERM AND DEFERRED LIABILITIES</t>
  </si>
  <si>
    <t>Deferred taxation</t>
  </si>
  <si>
    <t>SHAREHOLDERS' EQUITY</t>
  </si>
  <si>
    <t xml:space="preserve">Share </t>
  </si>
  <si>
    <t>Retained</t>
  </si>
  <si>
    <t>Earnings</t>
  </si>
  <si>
    <t>Adjustments for :-</t>
  </si>
  <si>
    <t>Operating profit before working capital changes</t>
  </si>
  <si>
    <t>Trade and other receivables</t>
  </si>
  <si>
    <t>Trade and other payables</t>
  </si>
  <si>
    <t>Cash and cash equivalents comprise:-</t>
  </si>
  <si>
    <t>Bank overdraft</t>
  </si>
  <si>
    <t>Other operating income</t>
  </si>
  <si>
    <t>SHARE PREMIUM</t>
  </si>
  <si>
    <t>Premium</t>
  </si>
  <si>
    <t>Interest expense</t>
  </si>
  <si>
    <t>Depreciation of property, plant and equipment</t>
  </si>
  <si>
    <t>Cash generated from operations</t>
  </si>
  <si>
    <t>Interest paid</t>
  </si>
  <si>
    <t>Tax paid</t>
  </si>
  <si>
    <t>Net cash generated from operating activities</t>
  </si>
  <si>
    <t>Purchase of plant and equipment</t>
  </si>
  <si>
    <t>Repayment of hire purchase creditors</t>
  </si>
  <si>
    <t xml:space="preserve"> 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</si>
  <si>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</si>
  <si>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</si>
  <si>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</si>
  <si>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</si>
  <si>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</si>
  <si>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</si>
  <si>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MERGER DEFICIT</t>
  </si>
  <si>
    <t>Hire purchase liabilities</t>
  </si>
  <si>
    <t>-</t>
  </si>
  <si>
    <t xml:space="preserve">        -</t>
  </si>
  <si>
    <t>RM</t>
  </si>
  <si>
    <t xml:space="preserve">  31/01/2006</t>
  </si>
  <si>
    <t>Balance at 1 February 2006</t>
  </si>
  <si>
    <t>Fixed Deposit with Licensed bank</t>
  </si>
  <si>
    <t>Interest income</t>
  </si>
  <si>
    <t>Non-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</si>
  <si>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</si>
  <si>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</si>
  <si>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CASH AND CASH EQUIVALENTS AS AT BEGINNING OF PERIOD</t>
  </si>
  <si>
    <t>CASH AND CASH EQUIVALENTS AS AT END OF PERIOD</t>
  </si>
  <si>
    <t>NON CURRENT ASSETS</t>
  </si>
  <si>
    <t>NET CURRENT ASSETS</t>
  </si>
  <si>
    <t>Term Loan</t>
  </si>
  <si>
    <t>Bonus issue expenses</t>
  </si>
  <si>
    <t>Share of loss in associate</t>
  </si>
  <si>
    <t>Interest received</t>
  </si>
  <si>
    <t>Term loan drawdown</t>
  </si>
  <si>
    <t>Repayment of term loan</t>
  </si>
  <si>
    <t>Goodwill</t>
  </si>
  <si>
    <t>Bonus issue</t>
  </si>
  <si>
    <t>Property,plant and equipment written off</t>
  </si>
  <si>
    <t>Bank Borrowing</t>
  </si>
  <si>
    <t>Proceeds from issuance of shares</t>
  </si>
  <si>
    <t>Net assets per 10 sen share (sen)</t>
  </si>
  <si>
    <t>Prepaid lease payment</t>
  </si>
  <si>
    <t>FOR THE PERIOD ENDED 31 JANUARY 2007</t>
  </si>
  <si>
    <t>AS AT 31 JANUARY 2007</t>
  </si>
  <si>
    <t>12 Months</t>
  </si>
  <si>
    <t>(Unadited)</t>
  </si>
  <si>
    <t xml:space="preserve"> 31/01/2007</t>
  </si>
  <si>
    <t xml:space="preserve"> 31/01/2006</t>
  </si>
  <si>
    <t>Loss on disposal of property, plant and equipment</t>
  </si>
  <si>
    <t>Bad debts written off</t>
  </si>
  <si>
    <t>Increase in fixed deposit pledged to bank</t>
  </si>
  <si>
    <t>Dividend paid</t>
  </si>
  <si>
    <t>Proceed from disposal of property, plant and equipment</t>
  </si>
  <si>
    <t>Listing expenses</t>
  </si>
  <si>
    <t>12 months</t>
  </si>
  <si>
    <t xml:space="preserve">  31/01/2007</t>
  </si>
  <si>
    <t xml:space="preserve">    31/01/2006</t>
  </si>
  <si>
    <t>Tax recoverable</t>
  </si>
  <si>
    <t>Currency translation reserve</t>
  </si>
  <si>
    <t xml:space="preserve">Currency </t>
  </si>
  <si>
    <t>translation reserve</t>
  </si>
  <si>
    <t>CURRENCY TRANSLATION RESERVE</t>
  </si>
  <si>
    <t>Lease rental</t>
  </si>
  <si>
    <t>Purchase of investment</t>
  </si>
  <si>
    <t>Net cash used for acquisition of subsidiary</t>
  </si>
  <si>
    <t xml:space="preserve">Prior year adjustment </t>
  </si>
  <si>
    <t>Merger</t>
  </si>
  <si>
    <t>Deficit</t>
  </si>
  <si>
    <t>As re-stated</t>
  </si>
  <si>
    <t>Balance at 31 January 2007</t>
  </si>
  <si>
    <t>Unrealised loss on foreign exchange difference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</si>
</sst>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191" fontId="0" fillId="0" borderId="0" xfId="15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5" xfId="0" applyNumberFormat="1" applyFont="1" applyBorder="1" applyAlignment="1" applyProtection="1">
      <alignment/>
      <protection/>
    </xf>
    <xf numFmtId="191" fontId="0" fillId="0" borderId="5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/>
      <protection/>
    </xf>
    <xf numFmtId="191" fontId="0" fillId="0" borderId="5" xfId="15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/>
    </xf>
    <xf numFmtId="191" fontId="2" fillId="0" borderId="0" xfId="15" applyNumberFormat="1" applyFont="1" applyFill="1" applyBorder="1" applyAlignment="1">
      <alignment/>
    </xf>
    <xf numFmtId="191" fontId="2" fillId="0" borderId="8" xfId="15" applyNumberFormat="1" applyFont="1" applyFill="1" applyBorder="1" applyAlignment="1">
      <alignment/>
    </xf>
    <xf numFmtId="191" fontId="0" fillId="0" borderId="8" xfId="15" applyNumberFormat="1" applyFont="1" applyFill="1" applyBorder="1" applyAlignment="1">
      <alignment/>
    </xf>
    <xf numFmtId="191" fontId="0" fillId="0" borderId="8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 horizontal="center"/>
      <protection/>
    </xf>
    <xf numFmtId="191" fontId="0" fillId="0" borderId="1" xfId="15" applyNumberFormat="1" applyFont="1" applyFill="1" applyBorder="1" applyAlignment="1" applyProtection="1">
      <alignment horizontal="center"/>
      <protection/>
    </xf>
    <xf numFmtId="191" fontId="0" fillId="0" borderId="2" xfId="15" applyNumberFormat="1" applyFont="1" applyFill="1" applyBorder="1" applyAlignment="1" applyProtection="1">
      <alignment horizontal="center"/>
      <protection/>
    </xf>
    <xf numFmtId="191" fontId="0" fillId="0" borderId="7" xfId="15" applyNumberFormat="1" applyFont="1" applyFill="1" applyBorder="1" applyAlignment="1">
      <alignment horizontal="center"/>
    </xf>
    <xf numFmtId="41" fontId="0" fillId="0" borderId="4" xfId="0" applyNumberFormat="1" applyFont="1" applyFill="1" applyBorder="1" applyAlignment="1" applyProtection="1">
      <alignment horizontal="center"/>
      <protection/>
    </xf>
    <xf numFmtId="37" fontId="0" fillId="0" borderId="4" xfId="0" applyNumberFormat="1" applyFont="1" applyFill="1" applyBorder="1" applyAlignment="1" applyProtection="1">
      <alignment horizontal="right"/>
      <protection/>
    </xf>
    <xf numFmtId="191" fontId="0" fillId="0" borderId="1" xfId="15" applyNumberFormat="1" applyFont="1" applyFill="1" applyBorder="1" applyAlignment="1" applyProtection="1">
      <alignment horizontal="right"/>
      <protection/>
    </xf>
    <xf numFmtId="191" fontId="0" fillId="0" borderId="2" xfId="15" applyNumberFormat="1" applyFont="1" applyFill="1" applyBorder="1" applyAlignment="1" applyProtection="1">
      <alignment horizontal="right"/>
      <protection/>
    </xf>
    <xf numFmtId="191" fontId="0" fillId="0" borderId="3" xfId="15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Border="1" applyAlignment="1">
      <alignment horizontal="center"/>
    </xf>
    <xf numFmtId="191" fontId="0" fillId="0" borderId="4" xfId="15" applyNumberFormat="1" applyFont="1" applyBorder="1" applyAlignment="1">
      <alignment horizontal="center"/>
    </xf>
    <xf numFmtId="191" fontId="0" fillId="0" borderId="0" xfId="15" applyNumberFormat="1" applyFont="1" applyAlignment="1">
      <alignment horizontal="center"/>
    </xf>
    <xf numFmtId="191" fontId="0" fillId="0" borderId="5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15" applyNumberFormat="1" applyFont="1" applyAlignment="1">
      <alignment horizontal="left"/>
    </xf>
    <xf numFmtId="191" fontId="0" fillId="0" borderId="0" xfId="15" applyNumberFormat="1" applyFont="1" applyBorder="1" applyAlignment="1">
      <alignment horizontal="left"/>
    </xf>
    <xf numFmtId="41" fontId="0" fillId="0" borderId="5" xfId="0" applyNumberFormat="1" applyFont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>
      <alignment/>
    </xf>
    <xf numFmtId="39" fontId="0" fillId="0" borderId="0" xfId="15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center"/>
    </xf>
    <xf numFmtId="191" fontId="2" fillId="0" borderId="4" xfId="15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/>
    </xf>
    <xf numFmtId="1" fontId="0" fillId="0" borderId="2" xfId="15" applyNumberFormat="1" applyFont="1" applyFill="1" applyBorder="1" applyAlignment="1" applyProtection="1">
      <alignment horizontal="right"/>
      <protection/>
    </xf>
    <xf numFmtId="1" fontId="0" fillId="0" borderId="0" xfId="15" applyNumberFormat="1" applyFont="1" applyFill="1" applyBorder="1" applyAlignment="1">
      <alignment horizontal="right"/>
    </xf>
    <xf numFmtId="0" fontId="0" fillId="0" borderId="0" xfId="15" applyNumberFormat="1" applyFont="1" applyFill="1" applyBorder="1" applyAlignment="1" applyProtection="1">
      <alignment horizontal="right"/>
      <protection/>
    </xf>
    <xf numFmtId="14" fontId="5" fillId="0" borderId="0" xfId="0" applyNumberFormat="1" applyFont="1" applyBorder="1" applyAlignment="1" applyProtection="1">
      <alignment/>
      <protection/>
    </xf>
    <xf numFmtId="191" fontId="0" fillId="0" borderId="2" xfId="15" applyNumberFormat="1" applyFont="1" applyFill="1" applyBorder="1" applyAlignment="1" applyProtection="1">
      <alignment/>
      <protection/>
    </xf>
    <xf numFmtId="191" fontId="0" fillId="0" borderId="2" xfId="15" applyNumberFormat="1" applyFont="1" applyFill="1" applyBorder="1" applyAlignment="1">
      <alignment/>
    </xf>
    <xf numFmtId="1" fontId="0" fillId="0" borderId="3" xfId="15" applyNumberFormat="1" applyFont="1" applyFill="1" applyBorder="1" applyAlignment="1" applyProtection="1">
      <alignment/>
      <protection/>
    </xf>
    <xf numFmtId="1" fontId="0" fillId="0" borderId="5" xfId="15" applyNumberFormat="1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>
      <alignment horizontal="center"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  <xf numFmtId="19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workbookViewId="0" topLeftCell="A31">
      <selection activeCell="A51" sqref="A51:D52"/>
    </sheetView>
  </sheetViews>
  <sheetFormatPr defaultColWidth="8.28125" defaultRowHeight="12.75"/>
  <cols>
    <col min="1" max="1" width="48.7109375" style="44" customWidth="1"/>
    <col min="2" max="2" width="12.7109375" style="44" customWidth="1"/>
    <col min="3" max="3" width="3.7109375" style="41" customWidth="1"/>
    <col min="4" max="4" width="12.7109375" style="154" customWidth="1"/>
    <col min="5" max="5" width="4.140625" style="41" customWidth="1"/>
    <col min="6" max="6" width="6.00390625" style="41" customWidth="1"/>
    <col min="7" max="7" width="7.00390625" style="41" customWidth="1"/>
    <col min="8" max="16384" width="8.28125" style="41" customWidth="1"/>
  </cols>
  <sheetData>
    <row r="1" spans="1:10" s="31" customFormat="1" ht="15" customHeight="1">
      <c r="A1" s="25" t="s">
        <v>84</v>
      </c>
      <c r="B1" s="28"/>
      <c r="C1" s="28"/>
      <c r="D1" s="166"/>
      <c r="E1" s="28"/>
      <c r="F1" s="28"/>
      <c r="G1" s="28"/>
      <c r="H1" s="28"/>
      <c r="I1" s="28"/>
      <c r="J1" s="28"/>
    </row>
    <row r="2" spans="1:10" s="31" customFormat="1" ht="12" customHeight="1">
      <c r="A2" s="26" t="s">
        <v>0</v>
      </c>
      <c r="B2" s="28"/>
      <c r="C2" s="28"/>
      <c r="D2" s="30"/>
      <c r="E2" s="28"/>
      <c r="F2" s="28"/>
      <c r="G2" s="28"/>
      <c r="H2" s="28"/>
      <c r="I2" s="28"/>
      <c r="J2" s="28"/>
    </row>
    <row r="3" spans="1:10" s="31" customFormat="1" ht="12" customHeight="1">
      <c r="A3" s="25"/>
      <c r="B3" s="26"/>
      <c r="C3" s="26"/>
      <c r="D3" s="162"/>
      <c r="E3" s="26"/>
      <c r="F3" s="26"/>
      <c r="G3" s="27"/>
      <c r="H3" s="26"/>
      <c r="I3" s="26"/>
      <c r="J3" s="26"/>
    </row>
    <row r="4" spans="1:10" s="32" customFormat="1" ht="15">
      <c r="A4" s="163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31" customFormat="1" ht="15">
      <c r="A5" s="25" t="s">
        <v>104</v>
      </c>
      <c r="B5" s="28"/>
      <c r="C5" s="28"/>
      <c r="D5" s="30"/>
      <c r="E5" s="28"/>
      <c r="F5" s="28"/>
      <c r="G5" s="28"/>
      <c r="H5" s="28"/>
      <c r="I5" s="28"/>
      <c r="J5" s="28"/>
    </row>
    <row r="6" spans="1:10" s="31" customFormat="1" ht="14.25">
      <c r="A6" s="33"/>
      <c r="B6" s="34"/>
      <c r="C6" s="34"/>
      <c r="D6" s="148"/>
      <c r="E6" s="35"/>
      <c r="F6" s="35"/>
      <c r="G6" s="35"/>
      <c r="H6" s="35"/>
      <c r="I6" s="36"/>
      <c r="J6" s="36"/>
    </row>
    <row r="7" spans="1:8" ht="15">
      <c r="A7" s="9"/>
      <c r="B7" s="12" t="s">
        <v>10</v>
      </c>
      <c r="C7" s="14"/>
      <c r="D7" s="12" t="s">
        <v>11</v>
      </c>
      <c r="E7" s="38"/>
      <c r="F7" s="37"/>
      <c r="G7" s="39"/>
      <c r="H7" s="40"/>
    </row>
    <row r="8" spans="1:8" ht="14.25">
      <c r="A8" s="13"/>
      <c r="B8" s="5" t="s">
        <v>36</v>
      </c>
      <c r="C8" s="7"/>
      <c r="D8" s="5" t="s">
        <v>36</v>
      </c>
      <c r="E8" s="42"/>
      <c r="F8" s="42"/>
      <c r="G8" s="43"/>
      <c r="H8" s="40"/>
    </row>
    <row r="9" spans="1:8" ht="14.25">
      <c r="A9" s="13"/>
      <c r="B9" s="5" t="s">
        <v>107</v>
      </c>
      <c r="C9" s="7"/>
      <c r="D9" s="5" t="s">
        <v>79</v>
      </c>
      <c r="E9" s="42"/>
      <c r="F9" s="42"/>
      <c r="G9" s="43"/>
      <c r="H9" s="40"/>
    </row>
    <row r="10" spans="1:8" ht="14.25">
      <c r="A10" s="13"/>
      <c r="B10" s="12" t="s">
        <v>78</v>
      </c>
      <c r="C10" s="12"/>
      <c r="D10" s="12" t="s">
        <v>78</v>
      </c>
      <c r="E10" s="42"/>
      <c r="F10" s="42"/>
      <c r="G10" s="43"/>
      <c r="H10" s="40"/>
    </row>
    <row r="11" spans="1:8" ht="14.25">
      <c r="A11" s="15" t="s">
        <v>88</v>
      </c>
      <c r="B11" s="9"/>
      <c r="C11" s="10"/>
      <c r="D11" s="149"/>
      <c r="E11" s="42"/>
      <c r="F11" s="42"/>
      <c r="G11" s="43"/>
      <c r="H11" s="40"/>
    </row>
    <row r="13" spans="1:8" ht="14.25">
      <c r="A13" s="10" t="s">
        <v>12</v>
      </c>
      <c r="B13" s="9">
        <v>10116869</v>
      </c>
      <c r="C13" s="16"/>
      <c r="D13" s="150">
        <v>736836</v>
      </c>
      <c r="E13" s="46"/>
      <c r="F13" s="46"/>
      <c r="G13" s="47"/>
      <c r="H13" s="40"/>
    </row>
    <row r="14" spans="1:8" ht="14.25">
      <c r="A14" s="10" t="s">
        <v>102</v>
      </c>
      <c r="B14" s="9">
        <v>3278125</v>
      </c>
      <c r="C14" s="16"/>
      <c r="D14" s="201">
        <v>0</v>
      </c>
      <c r="E14" s="46"/>
      <c r="F14" s="46"/>
      <c r="G14" s="47"/>
      <c r="H14" s="40"/>
    </row>
    <row r="15" spans="1:8" ht="14.25">
      <c r="A15" s="191" t="s">
        <v>96</v>
      </c>
      <c r="B15" s="9">
        <v>289690</v>
      </c>
      <c r="C15" s="10"/>
      <c r="D15" s="202">
        <v>0</v>
      </c>
      <c r="E15" s="42"/>
      <c r="F15" s="42"/>
      <c r="G15" s="43"/>
      <c r="H15" s="40"/>
    </row>
    <row r="16" spans="1:8" ht="14.25">
      <c r="A16" s="13"/>
      <c r="B16" s="13"/>
      <c r="C16" s="17"/>
      <c r="D16" s="169"/>
      <c r="E16" s="42"/>
      <c r="F16" s="42"/>
      <c r="G16" s="43"/>
      <c r="H16" s="40"/>
    </row>
    <row r="17" spans="1:8" ht="14.25">
      <c r="A17" s="15" t="s">
        <v>37</v>
      </c>
      <c r="B17" s="13"/>
      <c r="C17" s="17"/>
      <c r="D17" s="169"/>
      <c r="E17" s="42"/>
      <c r="F17" s="42"/>
      <c r="G17" s="43"/>
      <c r="H17" s="40"/>
    </row>
    <row r="18" spans="1:8" ht="14.25">
      <c r="A18" s="13" t="s">
        <v>13</v>
      </c>
      <c r="B18" s="18">
        <v>3450552</v>
      </c>
      <c r="C18" s="17"/>
      <c r="D18" s="175">
        <v>2872290</v>
      </c>
      <c r="E18" s="42"/>
      <c r="F18" s="42"/>
      <c r="G18" s="43"/>
      <c r="H18" s="40"/>
    </row>
    <row r="19" spans="1:8" ht="14.25">
      <c r="A19" s="13" t="s">
        <v>52</v>
      </c>
      <c r="B19" s="19">
        <v>10864867</v>
      </c>
      <c r="C19" s="17"/>
      <c r="D19" s="176">
        <v>12352746</v>
      </c>
      <c r="E19" s="42"/>
      <c r="F19" s="42"/>
      <c r="G19" s="48"/>
      <c r="H19" s="40"/>
    </row>
    <row r="20" spans="1:8" ht="14.25">
      <c r="A20" s="13" t="s">
        <v>39</v>
      </c>
      <c r="B20" s="19">
        <v>2768253</v>
      </c>
      <c r="C20" s="17"/>
      <c r="D20" s="176">
        <v>3609250</v>
      </c>
      <c r="E20" s="42"/>
      <c r="F20" s="42"/>
      <c r="G20" s="48"/>
      <c r="H20" s="40"/>
    </row>
    <row r="21" spans="1:8" ht="14.25">
      <c r="A21" s="13" t="s">
        <v>40</v>
      </c>
      <c r="B21" s="19">
        <v>653050</v>
      </c>
      <c r="C21" s="17"/>
      <c r="D21" s="204">
        <v>2346051</v>
      </c>
      <c r="E21" s="42"/>
      <c r="F21" s="42"/>
      <c r="G21" s="48"/>
      <c r="H21" s="40"/>
    </row>
    <row r="22" spans="1:8" ht="14.25">
      <c r="A22" s="13" t="s">
        <v>118</v>
      </c>
      <c r="B22" s="20">
        <v>183013</v>
      </c>
      <c r="C22" s="17"/>
      <c r="D22" s="206">
        <v>0</v>
      </c>
      <c r="E22" s="42"/>
      <c r="F22" s="42"/>
      <c r="G22" s="48"/>
      <c r="H22" s="40"/>
    </row>
    <row r="23" spans="1:8" ht="19.5" customHeight="1">
      <c r="A23" s="9"/>
      <c r="B23" s="127">
        <f>SUM(B18:B22)</f>
        <v>17919735</v>
      </c>
      <c r="C23" s="127"/>
      <c r="D23" s="205">
        <v>21180337</v>
      </c>
      <c r="E23" s="45"/>
      <c r="F23" s="45"/>
      <c r="G23" s="45"/>
      <c r="H23" s="40"/>
    </row>
    <row r="24" spans="1:8" ht="14.25">
      <c r="A24" s="15" t="s">
        <v>38</v>
      </c>
      <c r="B24" s="18"/>
      <c r="C24" s="17"/>
      <c r="D24" s="170"/>
      <c r="E24" s="48"/>
      <c r="F24" s="48"/>
      <c r="G24" s="48"/>
      <c r="H24" s="40"/>
    </row>
    <row r="25" spans="1:8" ht="14.25">
      <c r="A25" s="9" t="s">
        <v>53</v>
      </c>
      <c r="B25" s="19">
        <v>2617696</v>
      </c>
      <c r="C25" s="10"/>
      <c r="D25" s="171">
        <v>1136381</v>
      </c>
      <c r="E25" s="45"/>
      <c r="F25" s="45"/>
      <c r="G25" s="45"/>
      <c r="H25" s="40"/>
    </row>
    <row r="26" spans="1:8" ht="14.25">
      <c r="A26" s="13" t="s">
        <v>72</v>
      </c>
      <c r="B26" s="19">
        <v>235137</v>
      </c>
      <c r="C26" s="17"/>
      <c r="D26" s="176">
        <v>9551</v>
      </c>
      <c r="E26" s="48"/>
      <c r="F26" s="48"/>
      <c r="G26" s="45"/>
      <c r="H26" s="40"/>
    </row>
    <row r="27" spans="1:8" ht="14.25">
      <c r="A27" s="13" t="s">
        <v>73</v>
      </c>
      <c r="B27" s="19">
        <v>0</v>
      </c>
      <c r="C27" s="17"/>
      <c r="D27" s="176">
        <v>424825</v>
      </c>
      <c r="E27" s="48"/>
      <c r="F27" s="48"/>
      <c r="G27" s="45"/>
      <c r="H27" s="40"/>
    </row>
    <row r="28" spans="1:8" ht="14.25">
      <c r="A28" s="13" t="s">
        <v>99</v>
      </c>
      <c r="B28" s="20">
        <v>3672719</v>
      </c>
      <c r="C28" s="17"/>
      <c r="D28" s="177">
        <v>696000</v>
      </c>
      <c r="E28" s="48"/>
      <c r="F28" s="48"/>
      <c r="G28" s="40"/>
      <c r="H28" s="40"/>
    </row>
    <row r="29" spans="1:8" ht="19.5" customHeight="1">
      <c r="A29" s="13"/>
      <c r="B29" s="128">
        <f>SUM(B25:B28)</f>
        <v>6525552</v>
      </c>
      <c r="C29" s="9"/>
      <c r="D29" s="172">
        <v>2266757</v>
      </c>
      <c r="E29" s="48"/>
      <c r="F29" s="48"/>
      <c r="G29" s="40"/>
      <c r="H29" s="40"/>
    </row>
    <row r="30" spans="1:8" ht="19.5" customHeight="1">
      <c r="A30" s="4" t="s">
        <v>89</v>
      </c>
      <c r="B30" s="13">
        <f>B23-B29</f>
        <v>11394183</v>
      </c>
      <c r="C30" s="17"/>
      <c r="D30" s="149">
        <v>18913580</v>
      </c>
      <c r="E30" s="48"/>
      <c r="F30" s="48"/>
      <c r="G30" s="40"/>
      <c r="H30" s="40"/>
    </row>
    <row r="31" spans="1:8" ht="19.5" customHeight="1" thickBot="1">
      <c r="A31" s="13"/>
      <c r="B31" s="21">
        <f>B13+B30+B15+B14</f>
        <v>25078867</v>
      </c>
      <c r="C31" s="17"/>
      <c r="D31" s="174">
        <v>19650416</v>
      </c>
      <c r="E31" s="48"/>
      <c r="F31" s="48"/>
      <c r="G31" s="40"/>
      <c r="H31" s="40"/>
    </row>
    <row r="32" spans="1:8" ht="15" thickTop="1">
      <c r="A32" s="13"/>
      <c r="B32" s="13"/>
      <c r="C32" s="17"/>
      <c r="D32" s="169"/>
      <c r="E32" s="48"/>
      <c r="F32" s="48"/>
      <c r="G32" s="40"/>
      <c r="H32" s="40"/>
    </row>
    <row r="33" spans="1:8" ht="14.25">
      <c r="A33" s="4" t="s">
        <v>41</v>
      </c>
      <c r="B33" s="13"/>
      <c r="C33" s="17"/>
      <c r="D33" s="169"/>
      <c r="E33" s="48"/>
      <c r="F33" s="48"/>
      <c r="G33" s="40"/>
      <c r="H33" s="40"/>
    </row>
    <row r="34" spans="1:8" ht="14.25">
      <c r="A34" s="13" t="s">
        <v>42</v>
      </c>
      <c r="B34" s="13">
        <v>14000000</v>
      </c>
      <c r="C34" s="17"/>
      <c r="D34" s="169">
        <v>7000000</v>
      </c>
      <c r="E34" s="48"/>
      <c r="F34" s="48"/>
      <c r="G34" s="40"/>
      <c r="H34" s="40"/>
    </row>
    <row r="35" spans="1:8" ht="14.25">
      <c r="A35" s="13" t="s">
        <v>57</v>
      </c>
      <c r="B35" s="13">
        <v>550571</v>
      </c>
      <c r="C35" s="17"/>
      <c r="D35" s="151">
        <v>7584246</v>
      </c>
      <c r="E35" s="48"/>
      <c r="F35" s="48"/>
      <c r="G35" s="40"/>
      <c r="H35" s="40"/>
    </row>
    <row r="36" spans="1:8" ht="14.25">
      <c r="A36" s="13" t="s">
        <v>74</v>
      </c>
      <c r="B36" s="13">
        <v>0</v>
      </c>
      <c r="C36" s="17"/>
      <c r="D36" s="151">
        <v>-2575050</v>
      </c>
      <c r="E36" s="48"/>
      <c r="F36" s="48"/>
      <c r="G36" s="40"/>
      <c r="H36" s="40"/>
    </row>
    <row r="37" spans="1:8" ht="14.25">
      <c r="A37" s="13" t="s">
        <v>43</v>
      </c>
      <c r="B37" s="13">
        <v>6338817</v>
      </c>
      <c r="C37" s="17"/>
      <c r="D37" s="169">
        <v>7547724</v>
      </c>
      <c r="E37" s="48"/>
      <c r="F37" s="48"/>
      <c r="G37" s="40"/>
      <c r="H37" s="40"/>
    </row>
    <row r="38" spans="1:8" ht="14.25">
      <c r="A38" s="13" t="s">
        <v>122</v>
      </c>
      <c r="B38" s="129">
        <v>3413</v>
      </c>
      <c r="C38" s="17"/>
      <c r="D38" s="207">
        <v>0</v>
      </c>
      <c r="E38" s="48"/>
      <c r="F38" s="48"/>
      <c r="G38" s="40"/>
      <c r="H38" s="40"/>
    </row>
    <row r="39" spans="1:8" ht="19.5" customHeight="1">
      <c r="A39" s="4" t="s">
        <v>46</v>
      </c>
      <c r="B39" s="13">
        <f>SUM(B34:B38)</f>
        <v>20892801</v>
      </c>
      <c r="C39" s="17"/>
      <c r="D39" s="168">
        <v>19556920</v>
      </c>
      <c r="E39" s="48"/>
      <c r="F39" s="48"/>
      <c r="G39" s="40"/>
      <c r="H39" s="40"/>
    </row>
    <row r="40" spans="1:8" ht="14.25">
      <c r="A40" s="10"/>
      <c r="B40" s="13"/>
      <c r="C40" s="17"/>
      <c r="D40" s="168"/>
      <c r="E40" s="48"/>
      <c r="F40" s="48"/>
      <c r="G40" s="40"/>
      <c r="H40" s="40"/>
    </row>
    <row r="41" spans="1:8" ht="14.25">
      <c r="A41" s="4" t="s">
        <v>44</v>
      </c>
      <c r="B41" s="13"/>
      <c r="C41" s="17"/>
      <c r="D41" s="169"/>
      <c r="E41" s="48"/>
      <c r="F41" s="48"/>
      <c r="G41" s="40"/>
      <c r="H41" s="40"/>
    </row>
    <row r="42" spans="1:8" ht="14.25">
      <c r="A42" s="10" t="s">
        <v>75</v>
      </c>
      <c r="B42" s="18">
        <v>385446</v>
      </c>
      <c r="C42" s="17"/>
      <c r="D42" s="175">
        <v>28785</v>
      </c>
      <c r="E42" s="48"/>
      <c r="F42" s="48"/>
      <c r="G42" s="40"/>
      <c r="H42" s="40"/>
    </row>
    <row r="43" spans="1:8" ht="14.25">
      <c r="A43" s="10" t="s">
        <v>90</v>
      </c>
      <c r="B43" s="19">
        <v>3633331</v>
      </c>
      <c r="C43" s="17"/>
      <c r="D43" s="200">
        <v>0</v>
      </c>
      <c r="E43" s="48"/>
      <c r="F43" s="48"/>
      <c r="G43" s="40"/>
      <c r="H43" s="40"/>
    </row>
    <row r="44" spans="1:8" ht="14.25">
      <c r="A44" s="13" t="s">
        <v>45</v>
      </c>
      <c r="B44" s="20">
        <v>167289</v>
      </c>
      <c r="C44" s="17"/>
      <c r="D44" s="177">
        <v>64711</v>
      </c>
      <c r="E44" s="48"/>
      <c r="F44" s="48"/>
      <c r="G44" s="40"/>
      <c r="H44" s="40"/>
    </row>
    <row r="45" spans="1:8" ht="19.5" customHeight="1">
      <c r="A45" s="13"/>
      <c r="B45" s="9">
        <f>SUM(B42:B44)</f>
        <v>4186066</v>
      </c>
      <c r="C45" s="9"/>
      <c r="D45" s="150">
        <v>93496</v>
      </c>
      <c r="E45" s="48"/>
      <c r="F45" s="48"/>
      <c r="G45" s="40"/>
      <c r="H45" s="40"/>
    </row>
    <row r="46" spans="1:8" ht="19.5" customHeight="1" thickBot="1">
      <c r="A46" s="130"/>
      <c r="B46" s="22">
        <f>B39+B45</f>
        <v>25078867</v>
      </c>
      <c r="C46" s="17"/>
      <c r="D46" s="173">
        <v>19650416</v>
      </c>
      <c r="E46" s="48"/>
      <c r="F46" s="48"/>
      <c r="G46" s="40"/>
      <c r="H46" s="40"/>
    </row>
    <row r="47" spans="1:8" ht="15" thickTop="1">
      <c r="A47" s="13"/>
      <c r="B47" s="23"/>
      <c r="C47" s="24"/>
      <c r="D47" s="169"/>
      <c r="E47" s="48"/>
      <c r="F47" s="48"/>
      <c r="G47" s="40"/>
      <c r="H47" s="40"/>
    </row>
    <row r="48" spans="1:8" ht="14.25">
      <c r="A48" s="13" t="s">
        <v>101</v>
      </c>
      <c r="B48" s="194">
        <v>14.92</v>
      </c>
      <c r="C48" s="24"/>
      <c r="D48" s="195">
        <v>13.97</v>
      </c>
      <c r="E48" s="48"/>
      <c r="F48" s="48"/>
      <c r="G48" s="40"/>
      <c r="H48" s="40"/>
    </row>
    <row r="49" spans="1:8" ht="14.25">
      <c r="A49" s="13"/>
      <c r="B49" s="13"/>
      <c r="C49" s="17"/>
      <c r="D49" s="188"/>
      <c r="E49" s="48"/>
      <c r="F49" s="48"/>
      <c r="G49" s="40"/>
      <c r="H49" s="40"/>
    </row>
    <row r="50" spans="1:8" ht="14.25">
      <c r="A50" s="13"/>
      <c r="B50" s="13"/>
      <c r="C50" s="17"/>
      <c r="D50" s="149"/>
      <c r="E50" s="48"/>
      <c r="F50" s="48"/>
      <c r="G50" s="40"/>
      <c r="H50" s="40"/>
    </row>
    <row r="51" spans="1:8" ht="14.25">
      <c r="A51" s="210" t="s">
        <v>8</v>
      </c>
      <c r="B51" s="211"/>
      <c r="C51" s="211"/>
      <c r="D51" s="211"/>
      <c r="E51" s="49"/>
      <c r="F51" s="49"/>
      <c r="G51" s="40"/>
      <c r="H51" s="40"/>
    </row>
    <row r="52" spans="1:9" ht="15">
      <c r="A52" s="211"/>
      <c r="B52" s="211"/>
      <c r="C52" s="211"/>
      <c r="D52" s="211"/>
      <c r="E52" s="50"/>
      <c r="F52" s="50"/>
      <c r="G52" s="50"/>
      <c r="H52" s="50"/>
      <c r="I52" s="51"/>
    </row>
    <row r="53" spans="1:6" ht="14.25">
      <c r="A53" s="3"/>
      <c r="B53" s="3"/>
      <c r="C53" s="131"/>
      <c r="D53" s="152"/>
      <c r="E53" s="53"/>
      <c r="F53" s="53"/>
    </row>
    <row r="54" spans="1:6" ht="15">
      <c r="A54" s="52"/>
      <c r="B54" s="52"/>
      <c r="C54" s="53"/>
      <c r="D54" s="153"/>
      <c r="E54" s="53"/>
      <c r="F54" s="53"/>
    </row>
    <row r="55" spans="1:6" ht="15">
      <c r="A55" s="52"/>
      <c r="B55" s="52"/>
      <c r="C55" s="53"/>
      <c r="D55" s="153"/>
      <c r="E55" s="53"/>
      <c r="F55" s="53"/>
    </row>
    <row r="56" spans="1:6" ht="15">
      <c r="A56" s="52"/>
      <c r="B56" s="52"/>
      <c r="C56" s="53"/>
      <c r="D56" s="153"/>
      <c r="E56" s="53"/>
      <c r="F56" s="53"/>
    </row>
    <row r="57" spans="1:6" ht="15">
      <c r="A57" s="52"/>
      <c r="B57" s="52"/>
      <c r="C57" s="53"/>
      <c r="D57" s="153"/>
      <c r="E57" s="53"/>
      <c r="F57" s="53"/>
    </row>
    <row r="58" spans="1:6" ht="15">
      <c r="A58" s="52"/>
      <c r="B58" s="52"/>
      <c r="C58" s="53"/>
      <c r="D58" s="153"/>
      <c r="E58" s="53"/>
      <c r="F58" s="53"/>
    </row>
    <row r="59" spans="1:6" ht="15">
      <c r="A59" s="52"/>
      <c r="B59" s="52"/>
      <c r="C59" s="53"/>
      <c r="D59" s="153"/>
      <c r="E59" s="53"/>
      <c r="F59" s="53"/>
    </row>
    <row r="60" spans="1:6" ht="15">
      <c r="A60" s="52"/>
      <c r="B60" s="52"/>
      <c r="C60" s="53"/>
      <c r="D60" s="153"/>
      <c r="E60" s="53"/>
      <c r="F60" s="53"/>
    </row>
    <row r="61" spans="1:6" ht="15">
      <c r="A61" s="52"/>
      <c r="B61" s="52"/>
      <c r="C61" s="53"/>
      <c r="D61" s="153"/>
      <c r="E61" s="53"/>
      <c r="F61" s="53"/>
    </row>
  </sheetData>
  <mergeCells count="1">
    <mergeCell ref="A51:D52"/>
  </mergeCells>
  <printOptions horizontalCentered="1"/>
  <pageMargins left="1" right="0.5" top="0.5" bottom="0.5" header="0" footer="0.5"/>
  <pageSetup horizontalDpi="600" verticalDpi="600" orientation="portrait" paperSize="9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7">
      <selection activeCell="H35" sqref="H35"/>
    </sheetView>
  </sheetViews>
  <sheetFormatPr defaultColWidth="8.28125" defaultRowHeight="13.5" customHeight="1"/>
  <cols>
    <col min="1" max="1" width="3.7109375" style="54" customWidth="1"/>
    <col min="2" max="2" width="30.7109375" style="54" customWidth="1"/>
    <col min="3" max="3" width="2.421875" style="54" customWidth="1"/>
    <col min="4" max="4" width="12.7109375" style="58" customWidth="1"/>
    <col min="5" max="5" width="1.7109375" style="58" customWidth="1"/>
    <col min="6" max="6" width="12.7109375" style="62" customWidth="1"/>
    <col min="7" max="7" width="1.7109375" style="54" customWidth="1"/>
    <col min="8" max="8" width="12.7109375" style="58" customWidth="1"/>
    <col min="9" max="9" width="1.7109375" style="54" customWidth="1"/>
    <col min="10" max="10" width="12.7109375" style="54" customWidth="1"/>
    <col min="11" max="11" width="2.7109375" style="54" customWidth="1"/>
    <col min="12" max="12" width="12.00390625" style="54" bestFit="1" customWidth="1"/>
    <col min="13" max="13" width="14.00390625" style="54" customWidth="1"/>
    <col min="14" max="14" width="11.57421875" style="54" bestFit="1" customWidth="1"/>
    <col min="15" max="15" width="10.8515625" style="54" bestFit="1" customWidth="1"/>
    <col min="16" max="16384" width="8.28125" style="54" customWidth="1"/>
  </cols>
  <sheetData>
    <row r="1" spans="1:11" ht="13.5" customHeight="1">
      <c r="A1" s="25" t="s">
        <v>84</v>
      </c>
      <c r="C1" s="28"/>
      <c r="D1" s="28"/>
      <c r="E1" s="28"/>
      <c r="F1" s="28"/>
      <c r="G1" s="28"/>
      <c r="H1" s="28"/>
      <c r="I1" s="28"/>
      <c r="J1" s="167"/>
      <c r="K1" s="28"/>
    </row>
    <row r="2" spans="1:11" ht="13.5" customHeight="1">
      <c r="A2" s="26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25"/>
      <c r="C3" s="26"/>
      <c r="D3" s="26"/>
      <c r="E3" s="26"/>
      <c r="F3" s="26"/>
      <c r="G3" s="26"/>
      <c r="H3" s="27"/>
      <c r="I3" s="26"/>
      <c r="J3" s="26"/>
      <c r="K3" s="26"/>
    </row>
    <row r="4" spans="1:11" s="55" customFormat="1" ht="13.5" customHeight="1">
      <c r="A4" s="29" t="s">
        <v>71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s="56" customFormat="1" ht="13.5" customHeight="1">
      <c r="A5" s="25" t="s">
        <v>103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3.5" customHeight="1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64"/>
      <c r="B7" s="64"/>
      <c r="C7" s="64"/>
      <c r="D7" s="65"/>
      <c r="E7" s="65"/>
      <c r="F7" s="66"/>
      <c r="G7" s="64"/>
      <c r="H7" s="65"/>
      <c r="I7" s="64"/>
      <c r="J7" s="64"/>
      <c r="K7" s="57"/>
    </row>
    <row r="8" spans="1:11" ht="13.5" customHeight="1">
      <c r="A8" s="64"/>
      <c r="B8" s="64"/>
      <c r="C8" s="64"/>
      <c r="D8" s="214" t="s">
        <v>26</v>
      </c>
      <c r="E8" s="214"/>
      <c r="F8" s="214"/>
      <c r="G8" s="68"/>
      <c r="H8" s="214" t="s">
        <v>27</v>
      </c>
      <c r="I8" s="214"/>
      <c r="J8" s="214"/>
      <c r="K8" s="57"/>
    </row>
    <row r="9" spans="1:11" ht="13.5" customHeight="1">
      <c r="A9" s="68"/>
      <c r="B9" s="68"/>
      <c r="C9" s="68"/>
      <c r="D9" s="67"/>
      <c r="E9" s="67"/>
      <c r="F9" s="67"/>
      <c r="G9" s="68"/>
      <c r="H9" s="69"/>
      <c r="I9" s="67"/>
      <c r="J9" s="67" t="s">
        <v>30</v>
      </c>
      <c r="K9" s="57"/>
    </row>
    <row r="10" spans="1:16" ht="13.5" customHeight="1">
      <c r="A10" s="68"/>
      <c r="B10" s="68"/>
      <c r="C10" s="68"/>
      <c r="D10" s="67" t="s">
        <v>28</v>
      </c>
      <c r="E10" s="67"/>
      <c r="F10" s="67" t="s">
        <v>30</v>
      </c>
      <c r="G10" s="68"/>
      <c r="H10" s="67" t="s">
        <v>115</v>
      </c>
      <c r="I10" s="67"/>
      <c r="J10" s="67" t="s">
        <v>115</v>
      </c>
      <c r="K10" s="57"/>
      <c r="L10" s="192"/>
      <c r="M10" s="192"/>
      <c r="N10" s="192"/>
      <c r="O10" s="192"/>
      <c r="P10" s="192"/>
    </row>
    <row r="11" spans="1:16" ht="13.5" customHeight="1">
      <c r="A11" s="68"/>
      <c r="B11" s="68"/>
      <c r="C11" s="68"/>
      <c r="D11" s="67" t="s">
        <v>29</v>
      </c>
      <c r="E11" s="67"/>
      <c r="F11" s="67" t="s">
        <v>31</v>
      </c>
      <c r="G11" s="68"/>
      <c r="H11" s="67" t="s">
        <v>32</v>
      </c>
      <c r="I11" s="67"/>
      <c r="J11" s="67" t="s">
        <v>33</v>
      </c>
      <c r="K11" s="57"/>
      <c r="L11" s="192"/>
      <c r="M11" s="192"/>
      <c r="N11" s="192"/>
      <c r="O11" s="192"/>
      <c r="P11" s="192"/>
    </row>
    <row r="12" spans="1:16" ht="13.5" customHeight="1">
      <c r="A12" s="68"/>
      <c r="B12" s="68"/>
      <c r="C12" s="68"/>
      <c r="D12" s="67" t="s">
        <v>116</v>
      </c>
      <c r="E12" s="67"/>
      <c r="F12" s="67" t="s">
        <v>117</v>
      </c>
      <c r="G12" s="68"/>
      <c r="H12" s="67" t="s">
        <v>116</v>
      </c>
      <c r="I12" s="67"/>
      <c r="J12" s="67" t="s">
        <v>79</v>
      </c>
      <c r="K12" s="57"/>
      <c r="L12" s="192"/>
      <c r="M12" s="203"/>
      <c r="N12" s="192"/>
      <c r="O12" s="192"/>
      <c r="P12" s="192"/>
    </row>
    <row r="13" spans="1:16" ht="13.5" customHeight="1">
      <c r="A13" s="68"/>
      <c r="B13" s="68"/>
      <c r="C13" s="68"/>
      <c r="D13" s="70" t="s">
        <v>78</v>
      </c>
      <c r="E13" s="70"/>
      <c r="F13" s="70" t="s">
        <v>78</v>
      </c>
      <c r="G13" s="68"/>
      <c r="H13" s="70" t="s">
        <v>78</v>
      </c>
      <c r="I13" s="68"/>
      <c r="J13" s="70" t="s">
        <v>78</v>
      </c>
      <c r="K13" s="57"/>
      <c r="L13" s="192"/>
      <c r="M13" s="192"/>
      <c r="N13" s="192"/>
      <c r="O13" s="192"/>
      <c r="P13" s="192"/>
    </row>
    <row r="14" spans="1:16" ht="13.5" customHeight="1">
      <c r="A14" s="68"/>
      <c r="B14" s="68"/>
      <c r="C14" s="68"/>
      <c r="D14" s="69"/>
      <c r="E14" s="69"/>
      <c r="F14" s="71"/>
      <c r="G14" s="68"/>
      <c r="H14" s="69"/>
      <c r="I14" s="68"/>
      <c r="J14" s="68"/>
      <c r="K14" s="57"/>
      <c r="L14" s="192"/>
      <c r="M14" s="192"/>
      <c r="N14" s="192"/>
      <c r="O14" s="192"/>
      <c r="P14" s="192"/>
    </row>
    <row r="15" spans="1:16" ht="13.5" customHeight="1">
      <c r="A15" s="72" t="s">
        <v>1</v>
      </c>
      <c r="B15" s="68"/>
      <c r="C15" s="68"/>
      <c r="D15" s="73">
        <v>4292430</v>
      </c>
      <c r="E15" s="69"/>
      <c r="F15" s="74">
        <v>5950541</v>
      </c>
      <c r="G15" s="68"/>
      <c r="H15" s="75">
        <v>18516222</v>
      </c>
      <c r="I15" s="68"/>
      <c r="J15" s="74">
        <v>14032713</v>
      </c>
      <c r="K15" s="59"/>
      <c r="L15" s="192"/>
      <c r="M15" s="75"/>
      <c r="N15" s="192"/>
      <c r="O15" s="192"/>
      <c r="P15" s="192"/>
    </row>
    <row r="16" spans="1:16" ht="13.5" customHeight="1">
      <c r="A16" s="68"/>
      <c r="B16" s="68"/>
      <c r="C16" s="68"/>
      <c r="D16" s="76"/>
      <c r="E16" s="69"/>
      <c r="F16" s="76"/>
      <c r="G16" s="68"/>
      <c r="H16" s="75"/>
      <c r="I16" s="68"/>
      <c r="J16" s="76"/>
      <c r="K16" s="57"/>
      <c r="L16" s="192"/>
      <c r="M16" s="75"/>
      <c r="N16" s="192"/>
      <c r="O16" s="192"/>
      <c r="P16" s="192"/>
    </row>
    <row r="17" spans="1:16" ht="13.5" customHeight="1">
      <c r="A17" s="68" t="s">
        <v>34</v>
      </c>
      <c r="B17" s="68"/>
      <c r="C17" s="68"/>
      <c r="D17" s="73">
        <v>-5710442</v>
      </c>
      <c r="E17" s="69"/>
      <c r="F17" s="74">
        <v>-3414889</v>
      </c>
      <c r="G17" s="68"/>
      <c r="H17" s="75">
        <v>-16786814</v>
      </c>
      <c r="I17" s="68"/>
      <c r="J17" s="74">
        <v>-9470918</v>
      </c>
      <c r="K17" s="59"/>
      <c r="L17" s="192"/>
      <c r="M17" s="75"/>
      <c r="N17" s="192"/>
      <c r="O17" s="192"/>
      <c r="P17" s="192"/>
    </row>
    <row r="18" spans="1:16" ht="13.5" customHeight="1">
      <c r="A18" s="68"/>
      <c r="B18" s="68"/>
      <c r="C18" s="68"/>
      <c r="D18" s="73"/>
      <c r="E18" s="69"/>
      <c r="F18" s="74"/>
      <c r="G18" s="68"/>
      <c r="H18" s="75"/>
      <c r="I18" s="68"/>
      <c r="J18" s="74"/>
      <c r="K18" s="59"/>
      <c r="L18" s="192"/>
      <c r="M18" s="75"/>
      <c r="N18" s="192"/>
      <c r="O18" s="192"/>
      <c r="P18" s="192"/>
    </row>
    <row r="19" spans="1:16" ht="13.5" customHeight="1">
      <c r="A19" s="68" t="s">
        <v>56</v>
      </c>
      <c r="B19" s="68"/>
      <c r="C19" s="68"/>
      <c r="D19" s="155">
        <v>25194</v>
      </c>
      <c r="E19" s="69"/>
      <c r="F19" s="74">
        <v>100</v>
      </c>
      <c r="G19" s="68"/>
      <c r="H19" s="75">
        <v>188685</v>
      </c>
      <c r="I19" s="68"/>
      <c r="J19" s="74">
        <v>11208</v>
      </c>
      <c r="K19" s="59"/>
      <c r="L19" s="192"/>
      <c r="M19" s="75"/>
      <c r="N19" s="192"/>
      <c r="O19" s="192"/>
      <c r="P19" s="192"/>
    </row>
    <row r="20" spans="1:16" ht="13.5" customHeight="1">
      <c r="A20" s="68"/>
      <c r="B20" s="68"/>
      <c r="C20" s="68"/>
      <c r="D20" s="186"/>
      <c r="E20" s="69"/>
      <c r="F20" s="77"/>
      <c r="G20" s="68"/>
      <c r="H20" s="78"/>
      <c r="I20" s="68"/>
      <c r="J20" s="77"/>
      <c r="K20" s="59"/>
      <c r="L20" s="192"/>
      <c r="M20" s="75"/>
      <c r="N20" s="192"/>
      <c r="O20" s="192"/>
      <c r="P20" s="192"/>
    </row>
    <row r="21" spans="1:16" ht="19.5" customHeight="1">
      <c r="A21" s="79" t="s">
        <v>3</v>
      </c>
      <c r="B21" s="68"/>
      <c r="C21" s="68"/>
      <c r="D21" s="73">
        <f>SUM(D15:D20)</f>
        <v>-1392818</v>
      </c>
      <c r="E21" s="69"/>
      <c r="F21" s="74">
        <v>2535752</v>
      </c>
      <c r="G21" s="80"/>
      <c r="H21" s="73">
        <f>SUM(H15:H20)</f>
        <v>1918093</v>
      </c>
      <c r="I21" s="80"/>
      <c r="J21" s="74">
        <v>4573003</v>
      </c>
      <c r="K21" s="57"/>
      <c r="L21" s="192"/>
      <c r="M21" s="73"/>
      <c r="N21" s="192"/>
      <c r="O21" s="192"/>
      <c r="P21" s="192"/>
    </row>
    <row r="22" spans="1:16" ht="13.5" customHeight="1">
      <c r="A22" s="81"/>
      <c r="B22" s="68"/>
      <c r="C22" s="68"/>
      <c r="D22" s="73"/>
      <c r="E22" s="82"/>
      <c r="F22" s="73"/>
      <c r="G22" s="80"/>
      <c r="H22" s="75"/>
      <c r="I22" s="80"/>
      <c r="J22" s="73"/>
      <c r="K22" s="57"/>
      <c r="L22" s="192"/>
      <c r="M22" s="75"/>
      <c r="N22" s="192"/>
      <c r="O22" s="192"/>
      <c r="P22" s="192"/>
    </row>
    <row r="23" spans="1:16" ht="13.5" customHeight="1">
      <c r="A23" s="83" t="s">
        <v>4</v>
      </c>
      <c r="B23" s="84"/>
      <c r="C23" s="68"/>
      <c r="D23" s="73">
        <v>-84545</v>
      </c>
      <c r="E23" s="82"/>
      <c r="F23" s="74">
        <v>-29211</v>
      </c>
      <c r="G23" s="80"/>
      <c r="H23" s="75">
        <v>-205519</v>
      </c>
      <c r="I23" s="80"/>
      <c r="J23" s="74">
        <v>-65533</v>
      </c>
      <c r="K23" s="57"/>
      <c r="L23" s="192"/>
      <c r="M23" s="75"/>
      <c r="N23" s="192"/>
      <c r="O23" s="192"/>
      <c r="P23" s="192"/>
    </row>
    <row r="24" spans="1:16" ht="13.5" customHeight="1">
      <c r="A24" s="83"/>
      <c r="B24" s="84"/>
      <c r="C24" s="68"/>
      <c r="D24" s="73"/>
      <c r="E24" s="82"/>
      <c r="F24" s="74"/>
      <c r="G24" s="80"/>
      <c r="H24" s="75"/>
      <c r="I24" s="80"/>
      <c r="J24" s="74"/>
      <c r="K24" s="57"/>
      <c r="L24" s="192"/>
      <c r="M24" s="75"/>
      <c r="N24" s="192"/>
      <c r="O24" s="192"/>
      <c r="P24" s="192"/>
    </row>
    <row r="25" spans="1:16" ht="13.5" customHeight="1">
      <c r="A25" s="83" t="s">
        <v>92</v>
      </c>
      <c r="B25" s="84"/>
      <c r="C25" s="68"/>
      <c r="D25" s="73">
        <v>0</v>
      </c>
      <c r="E25" s="82"/>
      <c r="F25" s="74">
        <v>0</v>
      </c>
      <c r="G25" s="80"/>
      <c r="H25" s="75">
        <v>-36500</v>
      </c>
      <c r="I25" s="80"/>
      <c r="J25" s="74">
        <v>0</v>
      </c>
      <c r="K25" s="57"/>
      <c r="L25" s="192"/>
      <c r="M25" s="75"/>
      <c r="N25" s="192"/>
      <c r="O25" s="192"/>
      <c r="P25" s="192"/>
    </row>
    <row r="26" spans="1:16" ht="13.5" customHeight="1">
      <c r="A26" s="72"/>
      <c r="B26" s="68"/>
      <c r="C26" s="68"/>
      <c r="D26" s="77"/>
      <c r="E26" s="82"/>
      <c r="F26" s="77"/>
      <c r="G26" s="80"/>
      <c r="H26" s="78"/>
      <c r="I26" s="80"/>
      <c r="J26" s="77"/>
      <c r="K26" s="57"/>
      <c r="L26" s="192"/>
      <c r="M26" s="75"/>
      <c r="N26" s="192"/>
      <c r="O26" s="192"/>
      <c r="P26" s="192"/>
    </row>
    <row r="27" spans="1:16" ht="19.5" customHeight="1">
      <c r="A27" s="79" t="s">
        <v>35</v>
      </c>
      <c r="B27" s="68"/>
      <c r="C27" s="68"/>
      <c r="D27" s="73">
        <f>SUM(D21:D26)</f>
        <v>-1477363</v>
      </c>
      <c r="E27" s="82"/>
      <c r="F27" s="74">
        <v>2506541</v>
      </c>
      <c r="G27" s="80"/>
      <c r="H27" s="73">
        <f>SUM(H21:H26)</f>
        <v>1676074</v>
      </c>
      <c r="I27" s="80"/>
      <c r="J27" s="74">
        <v>4507470</v>
      </c>
      <c r="K27" s="57"/>
      <c r="L27" s="192"/>
      <c r="M27" s="73"/>
      <c r="N27" s="192"/>
      <c r="O27" s="192"/>
      <c r="P27" s="192"/>
    </row>
    <row r="28" spans="1:16" ht="13.5" customHeight="1">
      <c r="A28" s="68"/>
      <c r="B28" s="68"/>
      <c r="C28" s="68"/>
      <c r="D28" s="73"/>
      <c r="E28" s="82"/>
      <c r="F28" s="73"/>
      <c r="G28" s="80"/>
      <c r="H28" s="75"/>
      <c r="I28" s="80"/>
      <c r="J28" s="73"/>
      <c r="K28" s="57"/>
      <c r="L28" s="192"/>
      <c r="M28" s="75"/>
      <c r="N28" s="192"/>
      <c r="O28" s="192"/>
      <c r="P28" s="192"/>
    </row>
    <row r="29" spans="1:16" ht="13.5" customHeight="1">
      <c r="A29" s="72" t="s">
        <v>70</v>
      </c>
      <c r="B29" s="68"/>
      <c r="C29" s="68"/>
      <c r="D29" s="73">
        <v>-40841</v>
      </c>
      <c r="E29" s="82"/>
      <c r="F29" s="74">
        <v>-433097</v>
      </c>
      <c r="G29" s="80"/>
      <c r="H29" s="75">
        <v>-309930</v>
      </c>
      <c r="I29" s="80"/>
      <c r="J29" s="74">
        <v>-483819</v>
      </c>
      <c r="K29" s="57"/>
      <c r="L29" s="192"/>
      <c r="M29" s="75"/>
      <c r="N29" s="192"/>
      <c r="O29" s="192"/>
      <c r="P29" s="192"/>
    </row>
    <row r="30" spans="1:16" ht="13.5" customHeight="1">
      <c r="A30" s="72"/>
      <c r="B30" s="68"/>
      <c r="C30" s="68"/>
      <c r="D30" s="77"/>
      <c r="E30" s="82"/>
      <c r="F30" s="77"/>
      <c r="G30" s="80"/>
      <c r="H30" s="78"/>
      <c r="I30" s="80"/>
      <c r="J30" s="77"/>
      <c r="K30" s="57"/>
      <c r="L30" s="192"/>
      <c r="M30" s="75"/>
      <c r="N30" s="192"/>
      <c r="O30" s="192"/>
      <c r="P30" s="192"/>
    </row>
    <row r="31" spans="1:16" ht="19.5" customHeight="1" thickBot="1">
      <c r="A31" s="85" t="s">
        <v>5</v>
      </c>
      <c r="B31" s="68"/>
      <c r="C31" s="68"/>
      <c r="D31" s="87">
        <f>SUM(D27:D30)</f>
        <v>-1518204</v>
      </c>
      <c r="E31" s="69"/>
      <c r="F31" s="88">
        <v>2070444</v>
      </c>
      <c r="G31" s="68"/>
      <c r="H31" s="87">
        <f>SUM(H27:H30)</f>
        <v>1366144</v>
      </c>
      <c r="I31" s="68"/>
      <c r="J31" s="88">
        <v>4023651</v>
      </c>
      <c r="K31" s="57"/>
      <c r="L31" s="192"/>
      <c r="M31" s="86"/>
      <c r="N31" s="192"/>
      <c r="O31" s="192"/>
      <c r="P31" s="192"/>
    </row>
    <row r="32" spans="1:16" ht="13.5" customHeight="1" thickTop="1">
      <c r="A32" s="89"/>
      <c r="B32" s="68"/>
      <c r="C32" s="68"/>
      <c r="D32" s="90"/>
      <c r="E32" s="69"/>
      <c r="F32" s="86"/>
      <c r="G32" s="68"/>
      <c r="H32" s="82"/>
      <c r="I32" s="68"/>
      <c r="J32" s="76"/>
      <c r="K32" s="57"/>
      <c r="L32" s="192"/>
      <c r="M32" s="82"/>
      <c r="N32" s="192"/>
      <c r="O32" s="192"/>
      <c r="P32" s="192"/>
    </row>
    <row r="33" spans="1:15" ht="13.5" customHeight="1">
      <c r="A33" s="89"/>
      <c r="B33" s="68"/>
      <c r="C33" s="68"/>
      <c r="D33" s="90"/>
      <c r="E33" s="69"/>
      <c r="F33" s="86"/>
      <c r="G33" s="68"/>
      <c r="H33" s="90"/>
      <c r="I33" s="68"/>
      <c r="J33" s="76"/>
      <c r="K33" s="57"/>
      <c r="M33" s="90"/>
      <c r="N33" s="192"/>
      <c r="O33" s="192"/>
    </row>
    <row r="34" spans="1:15" ht="13.5" customHeight="1">
      <c r="A34" s="79" t="s">
        <v>6</v>
      </c>
      <c r="B34" s="68"/>
      <c r="C34" s="68"/>
      <c r="D34" s="69"/>
      <c r="E34" s="69"/>
      <c r="F34" s="91"/>
      <c r="G34" s="68"/>
      <c r="H34" s="69"/>
      <c r="I34" s="68"/>
      <c r="J34" s="92"/>
      <c r="K34" s="57"/>
      <c r="M34" s="82"/>
      <c r="N34" s="192"/>
      <c r="O34" s="192"/>
    </row>
    <row r="35" spans="1:15" ht="13.5" customHeight="1">
      <c r="A35" s="69" t="s">
        <v>7</v>
      </c>
      <c r="B35" s="68"/>
      <c r="C35" s="93"/>
      <c r="D35" s="165">
        <v>-1.08</v>
      </c>
      <c r="E35" s="94"/>
      <c r="F35" s="193">
        <v>1.48</v>
      </c>
      <c r="G35" s="94"/>
      <c r="H35" s="165">
        <v>0.98</v>
      </c>
      <c r="I35" s="94"/>
      <c r="J35" s="193">
        <v>2.87</v>
      </c>
      <c r="K35" s="57"/>
      <c r="M35" s="208"/>
      <c r="N35" s="192"/>
      <c r="O35" s="192"/>
    </row>
    <row r="36" spans="1:11" ht="13.5" customHeight="1">
      <c r="A36" s="68"/>
      <c r="B36" s="69"/>
      <c r="C36" s="93"/>
      <c r="D36" s="94"/>
      <c r="E36" s="94"/>
      <c r="F36" s="95"/>
      <c r="G36" s="94"/>
      <c r="H36" s="94"/>
      <c r="I36" s="94"/>
      <c r="J36" s="95"/>
      <c r="K36" s="57"/>
    </row>
    <row r="37" spans="1:11" ht="13.5" customHeight="1">
      <c r="A37" s="68"/>
      <c r="B37" s="69"/>
      <c r="C37" s="93"/>
      <c r="D37" s="96"/>
      <c r="E37" s="97"/>
      <c r="F37" s="98"/>
      <c r="G37" s="99"/>
      <c r="H37" s="96"/>
      <c r="I37" s="99"/>
      <c r="J37" s="98"/>
      <c r="K37" s="57"/>
    </row>
    <row r="38" spans="1:11" ht="13.5" customHeight="1">
      <c r="A38" s="100"/>
      <c r="B38" s="101"/>
      <c r="C38" s="102"/>
      <c r="D38" s="103"/>
      <c r="E38" s="104"/>
      <c r="F38" s="105"/>
      <c r="G38" s="106"/>
      <c r="H38" s="103"/>
      <c r="I38" s="106"/>
      <c r="J38" s="105"/>
      <c r="K38" s="57"/>
    </row>
    <row r="39" spans="1:11" ht="13.5" customHeight="1">
      <c r="A39" s="101"/>
      <c r="B39" s="101"/>
      <c r="C39" s="102"/>
      <c r="D39" s="103"/>
      <c r="E39" s="104"/>
      <c r="F39" s="105"/>
      <c r="G39" s="106"/>
      <c r="H39" s="103"/>
      <c r="I39" s="106"/>
      <c r="J39" s="105"/>
      <c r="K39" s="57"/>
    </row>
    <row r="40" spans="1:11" ht="13.5" customHeight="1">
      <c r="A40" s="101"/>
      <c r="B40" s="107"/>
      <c r="C40" s="107"/>
      <c r="D40" s="107"/>
      <c r="E40" s="107"/>
      <c r="F40" s="107"/>
      <c r="G40" s="107"/>
      <c r="H40" s="107"/>
      <c r="I40" s="107"/>
      <c r="J40" s="107"/>
      <c r="K40" s="57"/>
    </row>
    <row r="41" spans="1:11" ht="13.5" customHeight="1">
      <c r="A41" s="212" t="s">
        <v>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63"/>
    </row>
    <row r="42" spans="1:11" ht="13.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57"/>
    </row>
    <row r="43" spans="1:13" ht="13.5" customHeight="1">
      <c r="A43" s="101"/>
      <c r="B43" s="101"/>
      <c r="C43" s="102"/>
      <c r="D43" s="108"/>
      <c r="E43" s="108"/>
      <c r="F43" s="108"/>
      <c r="G43" s="108"/>
      <c r="H43" s="108"/>
      <c r="I43" s="108"/>
      <c r="J43" s="108"/>
      <c r="K43" s="60"/>
      <c r="L43" s="61"/>
      <c r="M43" s="61"/>
    </row>
    <row r="44" spans="1:11" ht="13.5" customHeight="1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57"/>
    </row>
    <row r="45" spans="1:10" ht="13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</row>
  </sheetData>
  <mergeCells count="4">
    <mergeCell ref="A44:J45"/>
    <mergeCell ref="D8:F8"/>
    <mergeCell ref="H8:J8"/>
    <mergeCell ref="A41:J42"/>
  </mergeCells>
  <printOptions horizontalCentered="1"/>
  <pageMargins left="0.75" right="0.5" top="0.5" bottom="0.5" header="0" footer="0.5"/>
  <pageSetup horizontalDpi="600" verticalDpi="600" orientation="portrait" paperSize="9" scale="95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9">
      <selection activeCell="J32" sqref="J32"/>
    </sheetView>
  </sheetViews>
  <sheetFormatPr defaultColWidth="9.140625" defaultRowHeight="12.75"/>
  <cols>
    <col min="1" max="2" width="9.140625" style="109" customWidth="1"/>
    <col min="3" max="3" width="12.7109375" style="109" customWidth="1"/>
    <col min="4" max="4" width="11.00390625" style="109" customWidth="1"/>
    <col min="5" max="5" width="2.28125" style="109" customWidth="1"/>
    <col min="6" max="6" width="13.421875" style="109" customWidth="1"/>
    <col min="7" max="7" width="2.421875" style="109" customWidth="1"/>
    <col min="8" max="8" width="12.7109375" style="109" customWidth="1"/>
    <col min="9" max="9" width="2.140625" style="109" customWidth="1"/>
    <col min="10" max="10" width="17.28125" style="109" customWidth="1"/>
    <col min="11" max="11" width="2.140625" style="109" customWidth="1"/>
    <col min="12" max="12" width="13.140625" style="109" customWidth="1"/>
    <col min="13" max="13" width="2.140625" style="109" customWidth="1"/>
    <col min="14" max="14" width="13.421875" style="109" customWidth="1"/>
    <col min="15" max="15" width="10.140625" style="109" customWidth="1"/>
    <col min="16" max="16384" width="9.140625" style="109" customWidth="1"/>
  </cols>
  <sheetData>
    <row r="1" spans="1:14" ht="15.75">
      <c r="A1" s="25" t="s">
        <v>84</v>
      </c>
      <c r="N1" s="167"/>
    </row>
    <row r="2" spans="1:14" ht="15">
      <c r="A2" s="26" t="s">
        <v>0</v>
      </c>
      <c r="N2" s="110"/>
    </row>
    <row r="3" ht="15">
      <c r="A3" s="25"/>
    </row>
    <row r="4" ht="15">
      <c r="A4" s="29" t="s">
        <v>69</v>
      </c>
    </row>
    <row r="5" ht="15">
      <c r="A5" s="25" t="s">
        <v>103</v>
      </c>
    </row>
    <row r="8" spans="1:14" ht="14.25">
      <c r="A8" s="132"/>
      <c r="B8" s="132"/>
      <c r="C8" s="132"/>
      <c r="D8" s="132"/>
      <c r="E8" s="132"/>
      <c r="H8" s="132"/>
      <c r="I8" s="132"/>
      <c r="J8" s="132"/>
      <c r="K8" s="132"/>
      <c r="L8" s="132"/>
      <c r="M8" s="132"/>
      <c r="N8" s="132"/>
    </row>
    <row r="9" spans="1:14" ht="14.25">
      <c r="A9" s="132"/>
      <c r="B9" s="132"/>
      <c r="C9" s="182"/>
      <c r="D9" s="133"/>
      <c r="E9" s="134"/>
      <c r="F9" s="135" t="s">
        <v>83</v>
      </c>
      <c r="G9" s="190"/>
      <c r="I9" s="134"/>
      <c r="J9" s="134"/>
      <c r="K9" s="134"/>
      <c r="L9" s="134"/>
      <c r="M9" s="134"/>
      <c r="N9" s="133"/>
    </row>
    <row r="10" spans="1:14" ht="14.25">
      <c r="A10" s="132"/>
      <c r="B10" s="132"/>
      <c r="C10" s="132"/>
      <c r="F10" s="215" t="s">
        <v>25</v>
      </c>
      <c r="G10" s="215"/>
      <c r="H10" s="134" t="s">
        <v>25</v>
      </c>
      <c r="I10" s="136"/>
      <c r="J10" s="136"/>
      <c r="K10" s="136"/>
      <c r="L10" s="136"/>
      <c r="M10" s="136"/>
      <c r="N10" s="136"/>
    </row>
    <row r="11" spans="1:14" ht="14.25">
      <c r="A11" s="132"/>
      <c r="B11" s="132"/>
      <c r="C11" s="132"/>
      <c r="D11" s="135" t="s">
        <v>47</v>
      </c>
      <c r="E11" s="135"/>
      <c r="F11" s="135" t="s">
        <v>47</v>
      </c>
      <c r="G11" s="136"/>
      <c r="H11" s="136" t="s">
        <v>48</v>
      </c>
      <c r="I11" s="137"/>
      <c r="J11" s="137" t="s">
        <v>127</v>
      </c>
      <c r="K11" s="137"/>
      <c r="L11" s="137" t="s">
        <v>120</v>
      </c>
      <c r="M11" s="137"/>
      <c r="N11" s="136" t="s">
        <v>16</v>
      </c>
    </row>
    <row r="12" spans="1:14" ht="14.25">
      <c r="A12" s="132"/>
      <c r="B12" s="132"/>
      <c r="C12" s="132"/>
      <c r="D12" s="136" t="s">
        <v>17</v>
      </c>
      <c r="E12" s="136"/>
      <c r="F12" s="136" t="s">
        <v>58</v>
      </c>
      <c r="G12" s="136"/>
      <c r="H12" s="137" t="s">
        <v>49</v>
      </c>
      <c r="I12" s="137"/>
      <c r="J12" s="137" t="s">
        <v>128</v>
      </c>
      <c r="K12" s="137"/>
      <c r="L12" s="209" t="s">
        <v>121</v>
      </c>
      <c r="M12" s="137"/>
      <c r="N12" s="136"/>
    </row>
    <row r="13" spans="1:14" ht="14.25">
      <c r="A13" s="132"/>
      <c r="B13" s="132"/>
      <c r="C13" s="132"/>
      <c r="D13" s="135" t="s">
        <v>78</v>
      </c>
      <c r="E13" s="135"/>
      <c r="F13" s="135" t="s">
        <v>78</v>
      </c>
      <c r="G13" s="135"/>
      <c r="H13" s="135" t="s">
        <v>78</v>
      </c>
      <c r="I13" s="135"/>
      <c r="J13" s="135" t="s">
        <v>78</v>
      </c>
      <c r="K13" s="135"/>
      <c r="L13" s="135" t="s">
        <v>78</v>
      </c>
      <c r="M13" s="135"/>
      <c r="N13" s="135" t="s">
        <v>78</v>
      </c>
    </row>
    <row r="14" spans="1:14" ht="14.25">
      <c r="A14" s="132"/>
      <c r="B14" s="132"/>
      <c r="C14" s="132"/>
      <c r="D14" s="132"/>
      <c r="E14" s="138"/>
      <c r="F14" s="138"/>
      <c r="G14" s="138"/>
      <c r="H14" s="132"/>
      <c r="I14" s="132"/>
      <c r="J14" s="132"/>
      <c r="K14" s="132"/>
      <c r="L14" s="132"/>
      <c r="M14" s="132"/>
      <c r="N14" s="132"/>
    </row>
    <row r="15" spans="1:14" ht="14.25">
      <c r="A15" s="132" t="s">
        <v>80</v>
      </c>
      <c r="B15" s="132"/>
      <c r="C15" s="132"/>
      <c r="D15" s="180">
        <v>7000000</v>
      </c>
      <c r="E15" s="178"/>
      <c r="F15" s="178">
        <v>7584246</v>
      </c>
      <c r="G15" s="178"/>
      <c r="H15" s="180">
        <v>7547723</v>
      </c>
      <c r="I15" s="180"/>
      <c r="J15" s="180">
        <v>-2575050</v>
      </c>
      <c r="K15" s="180"/>
      <c r="L15" s="180">
        <v>0</v>
      </c>
      <c r="M15" s="180"/>
      <c r="N15" s="180">
        <v>19556919</v>
      </c>
    </row>
    <row r="16" spans="1:14" ht="14.25">
      <c r="A16" s="132" t="s">
        <v>126</v>
      </c>
      <c r="B16" s="132"/>
      <c r="C16" s="132"/>
      <c r="D16" s="181">
        <v>0</v>
      </c>
      <c r="E16" s="178"/>
      <c r="F16" s="181"/>
      <c r="G16" s="178"/>
      <c r="H16" s="181">
        <v>-2575050</v>
      </c>
      <c r="I16" s="180"/>
      <c r="J16" s="181">
        <v>2575050</v>
      </c>
      <c r="K16" s="180"/>
      <c r="L16" s="181"/>
      <c r="M16" s="180"/>
      <c r="N16" s="181">
        <v>0</v>
      </c>
    </row>
    <row r="17" spans="1:14" ht="14.25">
      <c r="A17" s="132" t="s">
        <v>129</v>
      </c>
      <c r="B17" s="132"/>
      <c r="C17" s="132"/>
      <c r="D17" s="180">
        <v>7000000</v>
      </c>
      <c r="E17" s="178"/>
      <c r="F17" s="178">
        <v>7584246</v>
      </c>
      <c r="G17" s="178"/>
      <c r="H17" s="180">
        <f>SUM(H15:H16)</f>
        <v>4972673</v>
      </c>
      <c r="I17" s="180"/>
      <c r="J17" s="180">
        <f>SUM(J15:J16)</f>
        <v>0</v>
      </c>
      <c r="K17" s="180"/>
      <c r="L17" s="180">
        <f>SUM(L15:L16)</f>
        <v>0</v>
      </c>
      <c r="M17" s="180"/>
      <c r="N17" s="180">
        <f>SUM(N15:N16)</f>
        <v>19556919</v>
      </c>
    </row>
    <row r="18" spans="1:14" ht="14.25">
      <c r="A18" s="132"/>
      <c r="B18" s="132"/>
      <c r="C18" s="132"/>
      <c r="D18" s="180"/>
      <c r="E18" s="178"/>
      <c r="F18" s="178"/>
      <c r="G18" s="178"/>
      <c r="H18" s="180"/>
      <c r="I18" s="180"/>
      <c r="J18" s="180"/>
      <c r="K18" s="180"/>
      <c r="L18" s="180"/>
      <c r="M18" s="180"/>
      <c r="N18" s="180"/>
    </row>
    <row r="19" spans="1:14" ht="14.25">
      <c r="A19" s="132"/>
      <c r="B19" s="132"/>
      <c r="C19" s="132"/>
      <c r="D19" s="180"/>
      <c r="E19" s="178"/>
      <c r="F19" s="178"/>
      <c r="G19" s="178"/>
      <c r="H19" s="180"/>
      <c r="I19" s="178"/>
      <c r="J19" s="178"/>
      <c r="K19" s="178"/>
      <c r="L19" s="178"/>
      <c r="M19" s="178"/>
      <c r="N19" s="180"/>
    </row>
    <row r="20" spans="1:14" ht="14.25">
      <c r="A20" s="132" t="s">
        <v>97</v>
      </c>
      <c r="B20" s="132"/>
      <c r="C20" s="132"/>
      <c r="D20" s="180">
        <v>7000000</v>
      </c>
      <c r="E20" s="178"/>
      <c r="F20" s="178">
        <v>-7000000</v>
      </c>
      <c r="G20" s="178"/>
      <c r="H20" s="180">
        <v>0</v>
      </c>
      <c r="I20" s="178"/>
      <c r="J20" s="178"/>
      <c r="K20" s="178"/>
      <c r="L20" s="178">
        <v>0</v>
      </c>
      <c r="M20" s="178"/>
      <c r="N20" s="180">
        <v>0</v>
      </c>
    </row>
    <row r="21" spans="1:14" ht="14.25">
      <c r="A21" s="132" t="s">
        <v>91</v>
      </c>
      <c r="B21" s="132"/>
      <c r="C21" s="132"/>
      <c r="D21" s="180" t="s">
        <v>76</v>
      </c>
      <c r="E21" s="178"/>
      <c r="F21" s="178">
        <v>-33675</v>
      </c>
      <c r="G21" s="178"/>
      <c r="H21" s="180">
        <v>0</v>
      </c>
      <c r="I21" s="178"/>
      <c r="J21" s="178"/>
      <c r="K21" s="178"/>
      <c r="L21" s="178">
        <v>0</v>
      </c>
      <c r="M21" s="178"/>
      <c r="N21" s="178">
        <v>-33675</v>
      </c>
    </row>
    <row r="22" spans="1:14" ht="14.25">
      <c r="A22" s="132" t="s">
        <v>5</v>
      </c>
      <c r="B22" s="132"/>
      <c r="C22" s="132"/>
      <c r="D22" s="180" t="s">
        <v>76</v>
      </c>
      <c r="E22" s="185"/>
      <c r="F22" s="178" t="s">
        <v>77</v>
      </c>
      <c r="G22" s="185"/>
      <c r="H22" s="184">
        <v>1366144</v>
      </c>
      <c r="I22" s="185"/>
      <c r="J22" s="185"/>
      <c r="K22" s="185"/>
      <c r="L22" s="185">
        <v>0</v>
      </c>
      <c r="M22" s="185"/>
      <c r="N22" s="185">
        <v>1366144</v>
      </c>
    </row>
    <row r="23" spans="1:14" ht="14.25">
      <c r="A23" s="132" t="s">
        <v>119</v>
      </c>
      <c r="B23" s="132"/>
      <c r="C23" s="132"/>
      <c r="D23" s="180"/>
      <c r="E23" s="185"/>
      <c r="F23" s="178"/>
      <c r="G23" s="185"/>
      <c r="H23" s="184"/>
      <c r="I23" s="185"/>
      <c r="J23" s="185"/>
      <c r="K23" s="185"/>
      <c r="L23" s="185">
        <v>3413</v>
      </c>
      <c r="M23" s="185"/>
      <c r="N23" s="185">
        <v>3413</v>
      </c>
    </row>
    <row r="24" spans="1:14" ht="14.25">
      <c r="A24" s="132"/>
      <c r="B24" s="132"/>
      <c r="C24" s="132"/>
      <c r="D24" s="180"/>
      <c r="E24" s="185"/>
      <c r="F24" s="178"/>
      <c r="G24" s="185"/>
      <c r="H24" s="184"/>
      <c r="I24" s="185"/>
      <c r="J24" s="185"/>
      <c r="K24" s="185"/>
      <c r="L24" s="185"/>
      <c r="M24" s="185"/>
      <c r="N24" s="185"/>
    </row>
    <row r="25" spans="1:14" ht="14.25">
      <c r="A25" s="132"/>
      <c r="B25" s="132"/>
      <c r="C25" s="132"/>
      <c r="D25" s="181"/>
      <c r="E25" s="178"/>
      <c r="F25" s="178"/>
      <c r="G25" s="178"/>
      <c r="H25" s="181"/>
      <c r="I25" s="178"/>
      <c r="J25" s="178"/>
      <c r="K25" s="178"/>
      <c r="L25" s="178"/>
      <c r="M25" s="178"/>
      <c r="N25" s="181"/>
    </row>
    <row r="26" spans="1:14" ht="21.75" customHeight="1" thickBot="1">
      <c r="A26" s="132" t="s">
        <v>130</v>
      </c>
      <c r="B26" s="132"/>
      <c r="C26" s="132"/>
      <c r="D26" s="179">
        <f>SUM(D17:D25)</f>
        <v>14000000</v>
      </c>
      <c r="E26" s="178"/>
      <c r="F26" s="179">
        <f>SUM(F17:F25)</f>
        <v>550571</v>
      </c>
      <c r="G26" s="178"/>
      <c r="H26" s="179">
        <f>SUM(H17:H25)</f>
        <v>6338817</v>
      </c>
      <c r="I26" s="178"/>
      <c r="J26" s="179">
        <f>SUM(J15:J25)</f>
        <v>0</v>
      </c>
      <c r="K26" s="178"/>
      <c r="L26" s="179">
        <v>3413</v>
      </c>
      <c r="M26" s="178"/>
      <c r="N26" s="179">
        <f>SUM(N17:N25)</f>
        <v>20892801</v>
      </c>
    </row>
    <row r="27" spans="1:14" ht="15" thickTop="1">
      <c r="A27" s="138"/>
      <c r="B27" s="138"/>
      <c r="C27" s="13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  <row r="28" spans="1:14" ht="14.25">
      <c r="A28" s="132"/>
      <c r="B28" s="132"/>
      <c r="C28" s="132"/>
      <c r="D28" s="182"/>
      <c r="E28" s="183"/>
      <c r="F28" s="183"/>
      <c r="G28" s="183"/>
      <c r="H28" s="182"/>
      <c r="I28" s="182"/>
      <c r="J28" s="182"/>
      <c r="K28" s="182"/>
      <c r="L28" s="182"/>
      <c r="M28" s="182"/>
      <c r="N28" s="182"/>
    </row>
    <row r="29" spans="1:14" ht="14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4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14.25" customHeight="1">
      <c r="A31" s="144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ht="14.25">
      <c r="A32" s="132"/>
      <c r="B32" s="132"/>
      <c r="C32" s="132"/>
      <c r="D32" s="132"/>
      <c r="E32" s="132"/>
      <c r="F32" s="132"/>
      <c r="G32" s="132"/>
      <c r="H32" s="132"/>
      <c r="I32" s="132"/>
      <c r="J32" s="218"/>
      <c r="K32" s="132"/>
      <c r="L32" s="132"/>
      <c r="M32" s="132"/>
      <c r="N32" s="132"/>
    </row>
    <row r="33" spans="1:14" ht="14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4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t="14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ht="14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</sheetData>
  <mergeCells count="1">
    <mergeCell ref="F10:G10"/>
  </mergeCells>
  <printOptions horizontalCentered="1"/>
  <pageMargins left="0.75" right="0.25" top="0.5" bottom="0.5" header="0" footer="0.5"/>
  <pageSetup fitToHeight="1" fitToWidth="1" horizontalDpi="600" verticalDpi="600" orientation="portrait" paperSize="9" scale="76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view="pageBreakPreview" zoomScaleSheetLayoutView="100" workbookViewId="0" topLeftCell="A1">
      <selection activeCell="C28" sqref="C28"/>
    </sheetView>
  </sheetViews>
  <sheetFormatPr defaultColWidth="8.28125" defaultRowHeight="12.75"/>
  <cols>
    <col min="1" max="1" width="3.28125" style="41" customWidth="1"/>
    <col min="2" max="2" width="54.7109375" style="44" customWidth="1"/>
    <col min="3" max="3" width="12.7109375" style="41" customWidth="1"/>
    <col min="4" max="4" width="2.7109375" style="41" customWidth="1"/>
    <col min="5" max="5" width="12.7109375" style="41" customWidth="1"/>
    <col min="6" max="6" width="3.140625" style="41" customWidth="1"/>
    <col min="7" max="9" width="8.28125" style="41" customWidth="1"/>
    <col min="10" max="10" width="8.421875" style="41" bestFit="1" customWidth="1"/>
    <col min="11" max="16384" width="8.28125" style="41" customWidth="1"/>
  </cols>
  <sheetData>
    <row r="1" spans="1:6" s="112" customFormat="1" ht="15" customHeight="1">
      <c r="A1" s="25" t="s">
        <v>85</v>
      </c>
      <c r="B1" s="111"/>
      <c r="C1" s="111"/>
      <c r="D1" s="111"/>
      <c r="E1" s="167"/>
      <c r="F1" s="111"/>
    </row>
    <row r="2" spans="1:6" s="112" customFormat="1" ht="12" customHeight="1">
      <c r="A2" s="26" t="s">
        <v>0</v>
      </c>
      <c r="B2" s="113"/>
      <c r="C2" s="113"/>
      <c r="D2" s="113"/>
      <c r="E2" s="113"/>
      <c r="F2" s="113"/>
    </row>
    <row r="3" spans="1:7" s="31" customFormat="1" ht="12" customHeight="1">
      <c r="A3" s="25"/>
      <c r="B3" s="114"/>
      <c r="C3" s="114"/>
      <c r="D3" s="114"/>
      <c r="E3" s="115"/>
      <c r="F3" s="114"/>
      <c r="G3" s="116"/>
    </row>
    <row r="4" spans="1:7" s="32" customFormat="1" ht="15">
      <c r="A4" s="29" t="s">
        <v>68</v>
      </c>
      <c r="B4" s="117"/>
      <c r="C4" s="117"/>
      <c r="D4" s="117"/>
      <c r="E4" s="117"/>
      <c r="F4" s="117"/>
      <c r="G4" s="118"/>
    </row>
    <row r="5" spans="1:6" s="31" customFormat="1" ht="15">
      <c r="A5" s="25" t="s">
        <v>103</v>
      </c>
      <c r="B5" s="111"/>
      <c r="C5" s="111"/>
      <c r="D5" s="111"/>
      <c r="E5" s="111"/>
      <c r="F5" s="111"/>
    </row>
    <row r="6" spans="1:6" ht="15">
      <c r="A6" s="119"/>
      <c r="B6" s="120"/>
      <c r="C6" s="121"/>
      <c r="D6" s="122"/>
      <c r="E6" s="187" t="s">
        <v>30</v>
      </c>
      <c r="F6" s="119"/>
    </row>
    <row r="7" spans="1:5" s="31" customFormat="1" ht="14.25">
      <c r="A7" s="139"/>
      <c r="B7" s="1"/>
      <c r="C7" s="187" t="s">
        <v>105</v>
      </c>
      <c r="D7" s="6"/>
      <c r="E7" s="187" t="s">
        <v>105</v>
      </c>
    </row>
    <row r="8" spans="1:5" ht="14.25">
      <c r="A8" s="130"/>
      <c r="B8" s="3"/>
      <c r="C8" s="187" t="s">
        <v>29</v>
      </c>
      <c r="D8" s="6"/>
      <c r="E8" s="187" t="s">
        <v>29</v>
      </c>
    </row>
    <row r="9" spans="1:5" ht="14.25">
      <c r="A9" s="130"/>
      <c r="B9" s="3"/>
      <c r="C9" s="5" t="s">
        <v>107</v>
      </c>
      <c r="D9" s="7"/>
      <c r="E9" s="5" t="s">
        <v>108</v>
      </c>
    </row>
    <row r="10" spans="1:5" ht="14.25">
      <c r="A10" s="130"/>
      <c r="B10" s="3"/>
      <c r="C10" s="5" t="s">
        <v>106</v>
      </c>
      <c r="D10" s="7"/>
      <c r="E10" s="5" t="s">
        <v>11</v>
      </c>
    </row>
    <row r="11" spans="1:5" ht="14.25">
      <c r="A11" s="130"/>
      <c r="B11" s="3"/>
      <c r="C11" s="187" t="s">
        <v>78</v>
      </c>
      <c r="D11" s="6"/>
      <c r="E11" s="187" t="s">
        <v>78</v>
      </c>
    </row>
    <row r="12" spans="1:5" ht="14.25">
      <c r="A12" s="8" t="s">
        <v>19</v>
      </c>
      <c r="B12" s="9"/>
      <c r="C12" s="130"/>
      <c r="D12" s="130"/>
      <c r="E12" s="130"/>
    </row>
    <row r="13" spans="1:5" ht="14.25">
      <c r="A13" s="9" t="s">
        <v>35</v>
      </c>
      <c r="B13" s="9"/>
      <c r="C13" s="157">
        <v>1676074</v>
      </c>
      <c r="D13" s="130"/>
      <c r="E13" s="140">
        <v>4507470</v>
      </c>
    </row>
    <row r="14" spans="1:5" ht="14.25">
      <c r="A14" s="9" t="s">
        <v>50</v>
      </c>
      <c r="B14" s="130"/>
      <c r="C14" s="157"/>
      <c r="D14" s="141"/>
      <c r="E14" s="140"/>
    </row>
    <row r="15" spans="1:5" ht="14.25">
      <c r="A15" s="9" t="s">
        <v>131</v>
      </c>
      <c r="B15" s="130"/>
      <c r="C15" s="157">
        <v>291680</v>
      </c>
      <c r="D15" s="141"/>
      <c r="E15" s="140"/>
    </row>
    <row r="16" spans="1:5" ht="14.25">
      <c r="A16" s="9" t="s">
        <v>109</v>
      </c>
      <c r="B16" s="130"/>
      <c r="C16" s="157">
        <v>0</v>
      </c>
      <c r="D16" s="141"/>
      <c r="E16" s="140">
        <v>2400</v>
      </c>
    </row>
    <row r="17" spans="1:5" ht="14.25">
      <c r="A17" s="9" t="s">
        <v>110</v>
      </c>
      <c r="B17" s="130"/>
      <c r="C17" s="157">
        <v>974330</v>
      </c>
      <c r="D17" s="141"/>
      <c r="E17" s="140">
        <v>24000</v>
      </c>
    </row>
    <row r="18" spans="1:5" ht="14.25">
      <c r="A18" s="9" t="s">
        <v>60</v>
      </c>
      <c r="B18" s="130"/>
      <c r="C18" s="157">
        <v>493612</v>
      </c>
      <c r="D18" s="141"/>
      <c r="E18" s="140">
        <v>83126</v>
      </c>
    </row>
    <row r="19" spans="1:5" ht="14.25">
      <c r="A19" s="9" t="s">
        <v>98</v>
      </c>
      <c r="B19" s="130"/>
      <c r="C19" s="157">
        <v>9352</v>
      </c>
      <c r="D19" s="141"/>
      <c r="E19" s="140"/>
    </row>
    <row r="20" spans="1:5" ht="14.25">
      <c r="A20" s="9" t="s">
        <v>82</v>
      </c>
      <c r="B20" s="130"/>
      <c r="C20" s="157">
        <v>-95942</v>
      </c>
      <c r="D20" s="141"/>
      <c r="E20" s="140">
        <v>-17223</v>
      </c>
    </row>
    <row r="21" spans="1:5" ht="14.25">
      <c r="A21" s="9" t="s">
        <v>59</v>
      </c>
      <c r="B21" s="130"/>
      <c r="C21" s="157">
        <v>205519</v>
      </c>
      <c r="D21" s="141"/>
      <c r="E21" s="140">
        <v>65533</v>
      </c>
    </row>
    <row r="22" spans="1:5" ht="14.25">
      <c r="A22" s="9" t="s">
        <v>92</v>
      </c>
      <c r="B22" s="130"/>
      <c r="C22" s="157">
        <v>36500</v>
      </c>
      <c r="D22" s="141"/>
      <c r="E22" s="140">
        <v>0</v>
      </c>
    </row>
    <row r="23" spans="1:5" ht="14.25">
      <c r="A23" s="9" t="s">
        <v>123</v>
      </c>
      <c r="B23" s="130"/>
      <c r="C23" s="156">
        <v>21875</v>
      </c>
      <c r="D23" s="141"/>
      <c r="E23" s="142">
        <v>0</v>
      </c>
    </row>
    <row r="24" spans="1:5" ht="14.25" customHeight="1">
      <c r="A24" s="9" t="s">
        <v>51</v>
      </c>
      <c r="B24" s="9"/>
      <c r="C24" s="158">
        <f>SUM(C12:C23)</f>
        <v>3613000</v>
      </c>
      <c r="D24" s="141"/>
      <c r="E24" s="189">
        <f>SUM(E13:E23)</f>
        <v>4665306</v>
      </c>
    </row>
    <row r="25" spans="1:5" ht="14.25" customHeight="1">
      <c r="A25" s="9"/>
      <c r="B25" s="9"/>
      <c r="C25" s="158"/>
      <c r="D25" s="141"/>
      <c r="E25" s="140"/>
    </row>
    <row r="26" spans="1:5" ht="14.25">
      <c r="A26" s="10" t="s">
        <v>20</v>
      </c>
      <c r="B26" s="9"/>
      <c r="C26" s="157"/>
      <c r="D26" s="141"/>
      <c r="E26" s="140"/>
    </row>
    <row r="27" spans="1:5" ht="14.25">
      <c r="A27" s="10" t="s">
        <v>111</v>
      </c>
      <c r="B27" s="9"/>
      <c r="C27" s="157">
        <v>0</v>
      </c>
      <c r="D27" s="141"/>
      <c r="E27" s="140">
        <v>-200000</v>
      </c>
    </row>
    <row r="28" spans="1:5" ht="14.25">
      <c r="A28" s="10" t="s">
        <v>13</v>
      </c>
      <c r="B28" s="2"/>
      <c r="C28" s="157">
        <v>-578262</v>
      </c>
      <c r="D28" s="141"/>
      <c r="E28" s="140">
        <v>-1256994</v>
      </c>
    </row>
    <row r="29" spans="1:5" ht="14.25">
      <c r="A29" s="10" t="s">
        <v>52</v>
      </c>
      <c r="B29" s="2"/>
      <c r="C29" s="157">
        <v>586186</v>
      </c>
      <c r="D29" s="141"/>
      <c r="E29" s="140">
        <v>-3641078</v>
      </c>
    </row>
    <row r="30" spans="1:5" ht="14.25">
      <c r="A30" s="10" t="s">
        <v>53</v>
      </c>
      <c r="B30" s="9"/>
      <c r="C30" s="156">
        <v>2495020</v>
      </c>
      <c r="D30" s="141"/>
      <c r="E30" s="142">
        <v>-2164332</v>
      </c>
    </row>
    <row r="31" spans="1:5" ht="14.25" hidden="1">
      <c r="A31" s="10"/>
      <c r="B31" s="10" t="s">
        <v>14</v>
      </c>
      <c r="C31" s="157"/>
      <c r="D31" s="141"/>
      <c r="E31" s="140" t="s">
        <v>2</v>
      </c>
    </row>
    <row r="32" spans="1:5" ht="14.25" hidden="1">
      <c r="A32" s="10"/>
      <c r="B32" s="10" t="s">
        <v>15</v>
      </c>
      <c r="C32" s="157"/>
      <c r="D32" s="141"/>
      <c r="E32" s="140" t="s">
        <v>2</v>
      </c>
    </row>
    <row r="33" spans="1:5" ht="14.25" customHeight="1">
      <c r="A33" s="10" t="s">
        <v>61</v>
      </c>
      <c r="B33" s="9"/>
      <c r="C33" s="158">
        <f>SUM(C24:C30)</f>
        <v>6115944</v>
      </c>
      <c r="D33" s="141"/>
      <c r="E33" s="189">
        <v>-7262404</v>
      </c>
    </row>
    <row r="34" spans="1:5" ht="14.25" customHeight="1">
      <c r="A34" s="10"/>
      <c r="B34" s="9"/>
      <c r="C34" s="158"/>
      <c r="D34" s="141"/>
      <c r="E34" s="140"/>
    </row>
    <row r="35" spans="1:5" ht="14.25" customHeight="1">
      <c r="A35" s="10" t="s">
        <v>62</v>
      </c>
      <c r="B35" s="9"/>
      <c r="C35" s="157">
        <v>-205519</v>
      </c>
      <c r="D35" s="141"/>
      <c r="E35" s="140">
        <v>-65533</v>
      </c>
    </row>
    <row r="36" spans="1:5" ht="14.25" customHeight="1">
      <c r="A36" s="10" t="s">
        <v>93</v>
      </c>
      <c r="B36" s="9"/>
      <c r="C36" s="157">
        <v>88542</v>
      </c>
      <c r="D36" s="141"/>
      <c r="E36" s="140">
        <v>7973</v>
      </c>
    </row>
    <row r="37" spans="1:5" ht="14.25">
      <c r="A37" s="10" t="s">
        <v>63</v>
      </c>
      <c r="B37" s="9"/>
      <c r="C37" s="157">
        <v>-815190</v>
      </c>
      <c r="D37" s="141"/>
      <c r="E37" s="140">
        <v>-323292</v>
      </c>
    </row>
    <row r="38" spans="1:5" ht="14.25">
      <c r="A38" s="10" t="s">
        <v>112</v>
      </c>
      <c r="B38" s="9"/>
      <c r="C38" s="156">
        <v>0</v>
      </c>
      <c r="D38" s="141"/>
      <c r="E38" s="142">
        <v>-1050000</v>
      </c>
    </row>
    <row r="39" spans="1:5" ht="14.25">
      <c r="A39" s="10" t="s">
        <v>64</v>
      </c>
      <c r="B39" s="9"/>
      <c r="C39" s="160">
        <f>SUM(C33:C37)</f>
        <v>5183777</v>
      </c>
      <c r="D39" s="141"/>
      <c r="E39" s="143">
        <f>SUM(E35:E38)</f>
        <v>-1430852</v>
      </c>
    </row>
    <row r="40" spans="1:5" ht="9.75" customHeight="1">
      <c r="A40" s="10"/>
      <c r="B40" s="9"/>
      <c r="C40" s="157"/>
      <c r="D40" s="141"/>
      <c r="E40" s="140"/>
    </row>
    <row r="41" spans="1:5" ht="14.25">
      <c r="A41" s="8" t="s">
        <v>21</v>
      </c>
      <c r="B41" s="9"/>
      <c r="C41" s="157"/>
      <c r="D41" s="141"/>
      <c r="E41" s="140"/>
    </row>
    <row r="42" spans="1:5" ht="14.25">
      <c r="A42" s="10" t="s">
        <v>65</v>
      </c>
      <c r="B42" s="9"/>
      <c r="C42" s="157">
        <v>-12203203</v>
      </c>
      <c r="D42" s="141"/>
      <c r="E42" s="140">
        <v>-242988</v>
      </c>
    </row>
    <row r="43" spans="1:5" ht="14.25">
      <c r="A43" s="10" t="s">
        <v>113</v>
      </c>
      <c r="B43" s="9"/>
      <c r="C43" s="157"/>
      <c r="D43" s="141"/>
      <c r="E43" s="140">
        <v>3000</v>
      </c>
    </row>
    <row r="44" spans="1:5" ht="14.25">
      <c r="A44" s="10" t="s">
        <v>124</v>
      </c>
      <c r="B44" s="9"/>
      <c r="C44" s="157">
        <v>-36500</v>
      </c>
      <c r="D44" s="141"/>
      <c r="E44" s="140"/>
    </row>
    <row r="45" spans="1:5" ht="14.25">
      <c r="A45" s="10" t="s">
        <v>125</v>
      </c>
      <c r="B45" s="9"/>
      <c r="C45" s="157">
        <v>-71960</v>
      </c>
      <c r="D45" s="141"/>
      <c r="E45" s="140">
        <v>0</v>
      </c>
    </row>
    <row r="46" spans="1:5" ht="14.25" customHeight="1">
      <c r="A46" s="10" t="s">
        <v>22</v>
      </c>
      <c r="B46" s="9"/>
      <c r="C46" s="159">
        <f>SUM(C42:C45)</f>
        <v>-12311663</v>
      </c>
      <c r="D46" s="141"/>
      <c r="E46" s="196">
        <f>SUM(E42:E45)</f>
        <v>-239988</v>
      </c>
    </row>
    <row r="47" spans="1:5" ht="9.75" customHeight="1">
      <c r="A47" s="10"/>
      <c r="B47" s="9"/>
      <c r="C47" s="157"/>
      <c r="D47" s="141"/>
      <c r="E47" s="140"/>
    </row>
    <row r="48" spans="1:5" ht="14.25">
      <c r="A48" s="8" t="s">
        <v>23</v>
      </c>
      <c r="B48" s="9"/>
      <c r="C48" s="157"/>
      <c r="D48" s="141"/>
      <c r="E48" s="140"/>
    </row>
    <row r="49" spans="1:5" ht="14.25">
      <c r="A49" s="9" t="s">
        <v>100</v>
      </c>
      <c r="B49" s="9"/>
      <c r="C49" s="157">
        <v>0</v>
      </c>
      <c r="D49" s="141"/>
      <c r="E49" s="140">
        <v>12024940</v>
      </c>
    </row>
    <row r="50" spans="1:5" ht="14.25">
      <c r="A50" s="9" t="s">
        <v>114</v>
      </c>
      <c r="B50" s="9"/>
      <c r="C50" s="157"/>
      <c r="D50" s="141"/>
      <c r="E50" s="140">
        <v>-1515754</v>
      </c>
    </row>
    <row r="51" spans="1:5" ht="14.25">
      <c r="A51" s="9" t="s">
        <v>91</v>
      </c>
      <c r="B51" s="9"/>
      <c r="C51" s="157">
        <v>-33675</v>
      </c>
      <c r="D51" s="141"/>
      <c r="E51" s="140">
        <v>0</v>
      </c>
    </row>
    <row r="52" spans="1:5" ht="14.25" customHeight="1">
      <c r="A52" s="9" t="s">
        <v>66</v>
      </c>
      <c r="B52" s="9"/>
      <c r="C52" s="157">
        <v>-357280</v>
      </c>
      <c r="D52" s="141"/>
      <c r="E52" s="140">
        <v>-8863</v>
      </c>
    </row>
    <row r="53" spans="1:5" ht="14.25" customHeight="1">
      <c r="A53" s="9" t="s">
        <v>94</v>
      </c>
      <c r="B53" s="9"/>
      <c r="C53" s="157">
        <v>3900000</v>
      </c>
      <c r="D53" s="141"/>
      <c r="E53" s="140">
        <v>200000</v>
      </c>
    </row>
    <row r="54" spans="1:5" ht="14.25" customHeight="1">
      <c r="A54" s="9" t="s">
        <v>95</v>
      </c>
      <c r="B54" s="9"/>
      <c r="C54" s="157">
        <v>-103564</v>
      </c>
      <c r="D54" s="141"/>
      <c r="E54" s="140">
        <v>-200000</v>
      </c>
    </row>
    <row r="55" spans="1:5" ht="14.25">
      <c r="A55" s="8"/>
      <c r="B55" s="9"/>
      <c r="C55" s="160">
        <f>SUM(C51:C54)</f>
        <v>3405481</v>
      </c>
      <c r="D55" s="141"/>
      <c r="E55" s="161">
        <f>SUM(E49:E54)</f>
        <v>10500323</v>
      </c>
    </row>
    <row r="56" spans="1:5" ht="19.5" customHeight="1">
      <c r="A56" s="4" t="s">
        <v>24</v>
      </c>
      <c r="B56" s="9"/>
      <c r="C56" s="157">
        <f>C39+C46+C55</f>
        <v>-3722405</v>
      </c>
      <c r="D56" s="141"/>
      <c r="E56" s="140">
        <v>6232385</v>
      </c>
    </row>
    <row r="57" spans="1:5" ht="15.75" customHeight="1">
      <c r="A57" s="4" t="s">
        <v>119</v>
      </c>
      <c r="B57" s="9"/>
      <c r="C57" s="157">
        <v>3413</v>
      </c>
      <c r="D57" s="141"/>
      <c r="E57" s="140"/>
    </row>
    <row r="58" spans="1:5" ht="9.75" customHeight="1">
      <c r="A58" s="10"/>
      <c r="B58" s="9"/>
      <c r="C58" s="157"/>
      <c r="D58" s="141"/>
      <c r="E58" s="140"/>
    </row>
    <row r="59" spans="1:5" ht="15" customHeight="1">
      <c r="A59" s="4" t="s">
        <v>86</v>
      </c>
      <c r="B59" s="9"/>
      <c r="C59" s="150">
        <v>5496051</v>
      </c>
      <c r="D59" s="141"/>
      <c r="E59" s="140">
        <v>-736334</v>
      </c>
    </row>
    <row r="60" spans="1:5" ht="9.75" customHeight="1">
      <c r="A60" s="10"/>
      <c r="B60" s="9"/>
      <c r="C60" s="157"/>
      <c r="D60" s="141"/>
      <c r="E60" s="140"/>
    </row>
    <row r="61" spans="1:5" ht="14.25" customHeight="1" thickBot="1">
      <c r="A61" s="4" t="s">
        <v>87</v>
      </c>
      <c r="B61" s="9"/>
      <c r="C61" s="197">
        <f>SUM(C56:C59)</f>
        <v>1777059</v>
      </c>
      <c r="D61" s="141"/>
      <c r="E61" s="198">
        <v>5496051</v>
      </c>
    </row>
    <row r="62" spans="1:5" ht="15" thickTop="1">
      <c r="A62" s="130"/>
      <c r="B62" s="2"/>
      <c r="C62" s="11"/>
      <c r="D62" s="141"/>
      <c r="E62" s="140"/>
    </row>
    <row r="63" spans="1:5" ht="15">
      <c r="A63" t="s">
        <v>54</v>
      </c>
      <c r="C63" s="147" t="s">
        <v>67</v>
      </c>
      <c r="D63" s="141"/>
      <c r="E63" s="140"/>
    </row>
    <row r="64" spans="1:5" ht="15">
      <c r="A64"/>
      <c r="C64" s="189" t="s">
        <v>78</v>
      </c>
      <c r="D64" s="141"/>
      <c r="E64" s="189" t="s">
        <v>78</v>
      </c>
    </row>
    <row r="65" spans="1:5" ht="15">
      <c r="A65" s="145" t="s">
        <v>40</v>
      </c>
      <c r="B65" s="146"/>
      <c r="C65" s="11">
        <v>653050</v>
      </c>
      <c r="D65" s="141"/>
      <c r="E65" s="140">
        <v>2346051</v>
      </c>
    </row>
    <row r="66" spans="1:5" ht="15">
      <c r="A66" s="145" t="s">
        <v>81</v>
      </c>
      <c r="B66" s="146"/>
      <c r="C66" s="11">
        <v>2301603</v>
      </c>
      <c r="D66" s="141"/>
      <c r="E66" s="140">
        <v>3150000</v>
      </c>
    </row>
    <row r="67" spans="1:5" ht="15">
      <c r="A67" s="145" t="s">
        <v>55</v>
      </c>
      <c r="B67" s="146"/>
      <c r="C67" s="11">
        <v>-1177594</v>
      </c>
      <c r="D67" s="141"/>
      <c r="E67" s="140"/>
    </row>
    <row r="68" spans="1:5" ht="15" thickBot="1">
      <c r="A68" s="130"/>
      <c r="B68" s="2"/>
      <c r="C68" s="199">
        <f>SUM(C65:C67)</f>
        <v>1777059</v>
      </c>
      <c r="D68" s="141"/>
      <c r="E68" s="198">
        <f>SUM(E65:E67)</f>
        <v>5496051</v>
      </c>
    </row>
    <row r="69" spans="1:12" ht="13.5" customHeight="1" thickTop="1">
      <c r="A69" s="144"/>
      <c r="B69" s="132"/>
      <c r="C69" s="132"/>
      <c r="D69" s="132"/>
      <c r="E69" s="132"/>
      <c r="F69" s="109"/>
      <c r="G69" s="109"/>
      <c r="H69" s="109"/>
      <c r="I69" s="109"/>
      <c r="J69" s="109"/>
      <c r="K69" s="123"/>
      <c r="L69" s="123"/>
    </row>
    <row r="70" spans="1:10" ht="13.5" customHeight="1">
      <c r="A70" s="216"/>
      <c r="B70" s="217"/>
      <c r="C70" s="217"/>
      <c r="D70" s="217"/>
      <c r="E70" s="217"/>
      <c r="F70" s="164"/>
      <c r="G70" s="164"/>
      <c r="H70" s="164"/>
      <c r="I70" s="164"/>
      <c r="J70" s="126"/>
    </row>
    <row r="71" spans="1:10" ht="13.5" customHeight="1">
      <c r="A71" s="217"/>
      <c r="B71" s="217"/>
      <c r="C71" s="217"/>
      <c r="D71" s="217"/>
      <c r="E71" s="217"/>
      <c r="F71" s="164"/>
      <c r="G71" s="164"/>
      <c r="H71" s="164"/>
      <c r="I71" s="164"/>
      <c r="J71" s="126"/>
    </row>
    <row r="72" spans="1:5" ht="18" customHeight="1">
      <c r="A72" s="10"/>
      <c r="B72" s="9"/>
      <c r="C72" s="10"/>
      <c r="D72" s="10"/>
      <c r="E72" s="10"/>
    </row>
    <row r="73" spans="1:5" ht="9.75" customHeight="1">
      <c r="A73" s="10"/>
      <c r="B73" s="9"/>
      <c r="C73" s="10"/>
      <c r="D73" s="10"/>
      <c r="E73" s="10"/>
    </row>
    <row r="74" spans="1:5" ht="14.25">
      <c r="A74" s="210" t="s">
        <v>18</v>
      </c>
      <c r="B74" s="211"/>
      <c r="C74" s="211"/>
      <c r="D74" s="211"/>
      <c r="E74" s="211"/>
    </row>
    <row r="75" spans="1:10" ht="15">
      <c r="A75" s="211"/>
      <c r="B75" s="211"/>
      <c r="C75" s="211"/>
      <c r="D75" s="211"/>
      <c r="E75" s="211"/>
      <c r="F75" s="51"/>
      <c r="G75" s="51"/>
      <c r="H75" s="51"/>
      <c r="I75" s="51"/>
      <c r="J75" s="51"/>
    </row>
    <row r="76" spans="1:5" ht="14.25">
      <c r="A76" s="130"/>
      <c r="B76" s="2"/>
      <c r="C76" s="130"/>
      <c r="D76" s="130"/>
      <c r="E76" s="130"/>
    </row>
    <row r="78" ht="14.25">
      <c r="B78" s="41"/>
    </row>
    <row r="79" ht="14.25">
      <c r="B79" s="41"/>
    </row>
    <row r="80" ht="14.25">
      <c r="B80" s="41"/>
    </row>
    <row r="82" spans="1:12" ht="15">
      <c r="A82" s="125"/>
      <c r="B82" s="124"/>
      <c r="C82" s="124"/>
      <c r="D82" s="124"/>
      <c r="E82" s="124"/>
      <c r="F82" s="51"/>
      <c r="G82" s="51"/>
      <c r="H82" s="51"/>
      <c r="I82" s="51"/>
      <c r="J82" s="51"/>
      <c r="K82" s="51"/>
      <c r="L82" s="51"/>
    </row>
  </sheetData>
  <mergeCells count="2">
    <mergeCell ref="A70:E71"/>
    <mergeCell ref="A74:E75"/>
  </mergeCells>
  <printOptions horizontalCentered="1"/>
  <pageMargins left="1" right="0.5" top="0.5" bottom="0.5" header="0" footer="0.25"/>
  <pageSetup fitToHeight="1" fitToWidth="1" horizontalDpi="600" verticalDpi="600" orientation="portrait" paperSize="9" scale="76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miss gwee</cp:lastModifiedBy>
  <cp:lastPrinted>2007-03-28T10:38:34Z</cp:lastPrinted>
  <dcterms:created xsi:type="dcterms:W3CDTF">2005-05-18T07:01:25Z</dcterms:created>
  <dcterms:modified xsi:type="dcterms:W3CDTF">2007-03-28T10:40:48Z</dcterms:modified>
  <cp:category/>
  <cp:version/>
  <cp:contentType/>
  <cp:contentStatus/>
</cp:coreProperties>
</file>